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1910" windowHeight="5685" activeTab="2"/>
  </bookViews>
  <sheets>
    <sheet name="es. 6 e 7 " sheetId="4" r:id="rId1"/>
    <sheet name="es. 8 e 9" sheetId="1" r:id="rId2"/>
    <sheet name="es.10 " sheetId="7" r:id="rId3"/>
  </sheets>
  <calcPr calcId="145621"/>
</workbook>
</file>

<file path=xl/calcChain.xml><?xml version="1.0" encoding="utf-8"?>
<calcChain xmlns="http://schemas.openxmlformats.org/spreadsheetml/2006/main">
  <c r="C18" i="4" l="1"/>
  <c r="B18" i="4" s="1"/>
  <c r="D18" i="4"/>
  <c r="C19" i="4"/>
  <c r="C20" i="4"/>
  <c r="C21" i="4"/>
  <c r="C17" i="4"/>
  <c r="D17" i="4"/>
  <c r="D8" i="4"/>
  <c r="C8" i="4" s="1"/>
  <c r="E8" i="4" s="1"/>
  <c r="D7" i="4"/>
  <c r="B8" i="4"/>
  <c r="B9" i="4"/>
  <c r="B10" i="4"/>
  <c r="B11" i="4"/>
  <c r="B7" i="4"/>
  <c r="H6" i="4"/>
  <c r="J14" i="7"/>
  <c r="I14" i="7"/>
  <c r="K14" i="7" s="1"/>
  <c r="H14" i="7"/>
  <c r="B14" i="7"/>
  <c r="J13" i="7"/>
  <c r="I13" i="7"/>
  <c r="K13" i="7" s="1"/>
  <c r="H13" i="7"/>
  <c r="B13" i="7"/>
  <c r="J12" i="7"/>
  <c r="I12" i="7"/>
  <c r="N12" i="7" s="1"/>
  <c r="H12" i="7"/>
  <c r="B12" i="7"/>
  <c r="J11" i="7"/>
  <c r="H11" i="7"/>
  <c r="B11" i="7"/>
  <c r="J10" i="7"/>
  <c r="H10" i="7"/>
  <c r="I11" i="7" s="1"/>
  <c r="B10" i="7"/>
  <c r="E10" i="7" s="1"/>
  <c r="E11" i="7" s="1"/>
  <c r="J9" i="7"/>
  <c r="H9" i="7"/>
  <c r="I10" i="7" s="1"/>
  <c r="N10" i="7" s="1"/>
  <c r="N11" i="7" l="1"/>
  <c r="K11" i="7"/>
  <c r="C11" i="7" s="1"/>
  <c r="D11" i="7"/>
  <c r="E18" i="4"/>
  <c r="D9" i="4"/>
  <c r="C9" i="4" s="1"/>
  <c r="E9" i="4"/>
  <c r="M12" i="7"/>
  <c r="E12" i="7"/>
  <c r="M11" i="7"/>
  <c r="K10" i="7"/>
  <c r="C10" i="7" s="1"/>
  <c r="D10" i="7" s="1"/>
  <c r="N14" i="7"/>
  <c r="K12" i="7"/>
  <c r="C12" i="7" s="1"/>
  <c r="D12" i="7" s="1"/>
  <c r="N13" i="7"/>
  <c r="M10" i="7"/>
  <c r="D19" i="4" l="1"/>
  <c r="B19" i="4" s="1"/>
  <c r="E19" i="4"/>
  <c r="D10" i="4"/>
  <c r="C10" i="4" s="1"/>
  <c r="E10" i="4"/>
  <c r="E13" i="7"/>
  <c r="M13" i="7"/>
  <c r="P13" i="7" s="1"/>
  <c r="C13" i="7"/>
  <c r="D13" i="7" s="1"/>
  <c r="O13" i="7"/>
  <c r="D20" i="4" l="1"/>
  <c r="B20" i="4" s="1"/>
  <c r="E20" i="4"/>
  <c r="D11" i="4"/>
  <c r="C11" i="4" s="1"/>
  <c r="E11" i="4" s="1"/>
  <c r="M14" i="7"/>
  <c r="E14" i="7"/>
  <c r="O14" i="7"/>
  <c r="C14" i="7"/>
  <c r="D14" i="7" s="1"/>
  <c r="D21" i="4" l="1"/>
  <c r="B21" i="4" s="1"/>
  <c r="E21" i="4"/>
  <c r="P14" i="7"/>
  <c r="H19" i="1" l="1"/>
  <c r="H20" i="1"/>
  <c r="H21" i="1"/>
  <c r="H22" i="1"/>
  <c r="H10" i="1"/>
  <c r="E18" i="1" l="1"/>
  <c r="H18" i="1"/>
  <c r="H11" i="1"/>
  <c r="H12" i="1"/>
  <c r="H13" i="1"/>
  <c r="H9" i="1"/>
  <c r="E9" i="1"/>
  <c r="E16" i="4"/>
  <c r="E6" i="4"/>
  <c r="E17" i="4" l="1"/>
  <c r="B10" i="1"/>
  <c r="B21" i="1"/>
  <c r="B22" i="1"/>
  <c r="B20" i="1"/>
  <c r="B19" i="1"/>
  <c r="D10" i="1"/>
  <c r="D19" i="1"/>
  <c r="B17" i="4" l="1"/>
  <c r="C19" i="1"/>
  <c r="E19" i="1" s="1"/>
  <c r="D20" i="1" s="1"/>
  <c r="C20" i="1" s="1"/>
  <c r="E20" i="1" s="1"/>
  <c r="D21" i="1" s="1"/>
  <c r="C10" i="1"/>
  <c r="E10" i="1" s="1"/>
  <c r="D11" i="1" l="1"/>
  <c r="B11" i="1"/>
  <c r="C21" i="1"/>
  <c r="E21" i="1" s="1"/>
  <c r="D22" i="1" s="1"/>
  <c r="C11" i="1" l="1"/>
  <c r="E11" i="1" s="1"/>
  <c r="C22" i="1"/>
  <c r="E22" i="1" s="1"/>
  <c r="D23" i="1" l="1"/>
  <c r="C23" i="1"/>
  <c r="D12" i="1"/>
  <c r="B12" i="1"/>
  <c r="C12" i="1" l="1"/>
  <c r="E12" i="1" s="1"/>
  <c r="D13" i="1" s="1"/>
  <c r="B23" i="1"/>
  <c r="B13" i="1" l="1"/>
  <c r="C13" i="1" s="1"/>
  <c r="E13" i="1" s="1"/>
  <c r="C7" i="4" l="1"/>
  <c r="E7" i="4" l="1"/>
</calcChain>
</file>

<file path=xl/sharedStrings.xml><?xml version="1.0" encoding="utf-8"?>
<sst xmlns="http://schemas.openxmlformats.org/spreadsheetml/2006/main" count="62" uniqueCount="44">
  <si>
    <t>Euribor +2%</t>
  </si>
  <si>
    <t>rata</t>
  </si>
  <si>
    <t>quota capitale</t>
  </si>
  <si>
    <t>quota interesse</t>
  </si>
  <si>
    <t xml:space="preserve">debito residuo </t>
  </si>
  <si>
    <t>quota interessi</t>
  </si>
  <si>
    <t>importo del finanziamento</t>
  </si>
  <si>
    <t>tasso di interesse</t>
  </si>
  <si>
    <t xml:space="preserve">scadenza pagamento rate </t>
  </si>
  <si>
    <t>scadenza pagamento rate</t>
  </si>
  <si>
    <t>Importo del finanziamento</t>
  </si>
  <si>
    <t>Durata del finanziamento</t>
  </si>
  <si>
    <t>Tasso di interesse</t>
  </si>
  <si>
    <t>n° rate</t>
  </si>
  <si>
    <t xml:space="preserve">quota interessi </t>
  </si>
  <si>
    <t>debito residuo</t>
  </si>
  <si>
    <t xml:space="preserve">quota capitale </t>
  </si>
  <si>
    <t>EURIBOR 3M</t>
  </si>
  <si>
    <t>EURIBOR 3M alla stipula</t>
  </si>
  <si>
    <t>EURIBOR 3M + spread</t>
  </si>
  <si>
    <t>Spread</t>
  </si>
  <si>
    <t>Euribor</t>
  </si>
  <si>
    <t>Esercizio 7</t>
  </si>
  <si>
    <t>5 anni</t>
  </si>
  <si>
    <t>Rate posticipate annue variabili</t>
  </si>
  <si>
    <t>Euribor 12M + 3,50%</t>
  </si>
  <si>
    <t>Cap</t>
  </si>
  <si>
    <t>2,5% + 3,5%</t>
  </si>
  <si>
    <t xml:space="preserve">Scomposizione della struttura </t>
  </si>
  <si>
    <t>Euribor + spread</t>
  </si>
  <si>
    <t>tasso VARIABILE da applicare</t>
  </si>
  <si>
    <t>cap</t>
  </si>
  <si>
    <t>tasso applicato</t>
  </si>
  <si>
    <t>quota interessi senza cap</t>
  </si>
  <si>
    <t>esercizio cap</t>
  </si>
  <si>
    <t>FC opzione</t>
  </si>
  <si>
    <t>quota interessi netta</t>
  </si>
  <si>
    <t>Es. 6: tasso fisso - rata costante (metodo ammortamento francese)</t>
  </si>
  <si>
    <t>calcolo rata</t>
  </si>
  <si>
    <t>Es. 7: tasso fisso - rata decrescente (metodo ammortamento italiano)</t>
  </si>
  <si>
    <t xml:space="preserve">Hp) variazione tasso EURIBOR </t>
  </si>
  <si>
    <t xml:space="preserve">Hp) variazione AL RIALZO tasso EURIBOR </t>
  </si>
  <si>
    <t>Es. 8: tasso variabile - rata variabile (ammortamento francese)</t>
  </si>
  <si>
    <t>Es. 9: tasso variabile - rata fissa (ammortamento francese)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</si>
</sst>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2"/>
      <color theme="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43" fontId="0" fillId="0" borderId="0" xfId="1" applyFont="1"/>
    <xf numFmtId="43" fontId="0" fillId="0" borderId="0" xfId="1" applyFont="1" applyAlignment="1">
      <alignment wrapText="1"/>
    </xf>
    <xf numFmtId="9" fontId="0" fillId="0" borderId="0" xfId="1" applyNumberFormat="1" applyFont="1"/>
    <xf numFmtId="164" fontId="0" fillId="0" borderId="0" xfId="1" applyNumberFormat="1" applyFont="1" applyAlignment="1">
      <alignment wrapText="1"/>
    </xf>
    <xf numFmtId="43" fontId="2" fillId="0" borderId="0" xfId="1" applyFont="1"/>
    <xf numFmtId="43" fontId="3" fillId="0" borderId="0" xfId="1" applyFont="1"/>
    <xf numFmtId="9" fontId="3" fillId="0" borderId="0" xfId="1" applyNumberFormat="1" applyFont="1"/>
    <xf numFmtId="43" fontId="0" fillId="0" borderId="0" xfId="1" applyFont="1" applyFill="1"/>
    <xf numFmtId="43" fontId="3" fillId="0" borderId="0" xfId="1" applyFont="1" applyBorder="1" applyAlignment="1">
      <alignment horizontal="center" vertical="center" wrapText="1"/>
    </xf>
    <xf numFmtId="43" fontId="0" fillId="0" borderId="0" xfId="1" applyFont="1" applyBorder="1"/>
    <xf numFmtId="43" fontId="3" fillId="0" borderId="2" xfId="1" applyFont="1" applyBorder="1"/>
    <xf numFmtId="164" fontId="0" fillId="0" borderId="0" xfId="1" applyNumberFormat="1" applyFont="1" applyAlignment="1">
      <alignment horizontal="left"/>
    </xf>
    <xf numFmtId="164" fontId="0" fillId="0" borderId="0" xfId="1" applyNumberFormat="1" applyFont="1" applyAlignment="1"/>
    <xf numFmtId="164" fontId="3" fillId="0" borderId="0" xfId="1" applyNumberFormat="1" applyFont="1" applyAlignment="1"/>
    <xf numFmtId="164" fontId="5" fillId="2" borderId="0" xfId="1" applyNumberFormat="1" applyFont="1" applyFill="1" applyAlignment="1"/>
    <xf numFmtId="43" fontId="5" fillId="2" borderId="0" xfId="1" applyFont="1" applyFill="1"/>
    <xf numFmtId="0" fontId="0" fillId="0" borderId="0" xfId="0" applyAlignment="1">
      <alignment horizontal="center"/>
    </xf>
    <xf numFmtId="2" fontId="0" fillId="0" borderId="0" xfId="0" applyNumberFormat="1"/>
    <xf numFmtId="43" fontId="0" fillId="0" borderId="0" xfId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0" fontId="0" fillId="0" borderId="0" xfId="1" applyNumberFormat="1" applyFont="1" applyFill="1" applyAlignment="1">
      <alignment horizontal="right"/>
    </xf>
    <xf numFmtId="0" fontId="5" fillId="0" borderId="0" xfId="0" applyFont="1"/>
    <xf numFmtId="10" fontId="0" fillId="0" borderId="0" xfId="2" applyNumberFormat="1" applyFont="1"/>
    <xf numFmtId="43" fontId="0" fillId="0" borderId="0" xfId="0" applyNumberFormat="1"/>
    <xf numFmtId="43" fontId="3" fillId="0" borderId="1" xfId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0" fillId="3" borderId="0" xfId="1" applyFont="1" applyFill="1"/>
    <xf numFmtId="0" fontId="0" fillId="3" borderId="0" xfId="0" applyFill="1"/>
    <xf numFmtId="0" fontId="0" fillId="0" borderId="0" xfId="0" applyNumberFormat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center" wrapText="1"/>
    </xf>
    <xf numFmtId="43" fontId="4" fillId="4" borderId="0" xfId="1" applyFont="1" applyFill="1" applyAlignment="1">
      <alignment horizontal="center" wrapText="1"/>
    </xf>
    <xf numFmtId="43" fontId="4" fillId="3" borderId="0" xfId="1" applyFont="1" applyFill="1" applyAlignment="1">
      <alignment horizontal="center" wrapText="1"/>
    </xf>
    <xf numFmtId="43" fontId="6" fillId="3" borderId="0" xfId="1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7" fillId="0" borderId="0" xfId="0" applyFont="1" applyFill="1" applyAlignment="1">
      <alignment horizontal="center"/>
    </xf>
    <xf numFmtId="43" fontId="7" fillId="0" borderId="0" xfId="1" applyFont="1" applyFill="1" applyAlignment="1">
      <alignment horizontal="center"/>
    </xf>
    <xf numFmtId="10" fontId="8" fillId="0" borderId="0" xfId="2" applyNumberFormat="1" applyFont="1" applyFill="1" applyAlignment="1">
      <alignment horizontal="center"/>
    </xf>
    <xf numFmtId="10" fontId="8" fillId="0" borderId="0" xfId="0" applyNumberFormat="1" applyFont="1" applyFill="1" applyAlignment="1">
      <alignment horizontal="center"/>
    </xf>
    <xf numFmtId="0" fontId="8" fillId="0" borderId="0" xfId="0" applyFont="1" applyFill="1"/>
    <xf numFmtId="0" fontId="8" fillId="3" borderId="0" xfId="0" applyFont="1" applyFill="1"/>
    <xf numFmtId="10" fontId="8" fillId="3" borderId="0" xfId="0" applyNumberFormat="1" applyFont="1" applyFill="1" applyAlignment="1">
      <alignment horizontal="center"/>
    </xf>
    <xf numFmtId="10" fontId="8" fillId="2" borderId="0" xfId="0" applyNumberFormat="1" applyFont="1" applyFill="1" applyAlignment="1">
      <alignment horizontal="center"/>
    </xf>
    <xf numFmtId="0" fontId="8" fillId="2" borderId="0" xfId="0" applyFont="1" applyFill="1"/>
    <xf numFmtId="2" fontId="0" fillId="2" borderId="0" xfId="0" applyNumberFormat="1" applyFill="1" applyAlignment="1">
      <alignment horizontal="right"/>
    </xf>
    <xf numFmtId="43" fontId="0" fillId="2" borderId="0" xfId="0" applyNumberFormat="1" applyFill="1" applyAlignment="1"/>
    <xf numFmtId="43" fontId="0" fillId="0" borderId="0" xfId="0" applyNumberFormat="1" applyFill="1"/>
    <xf numFmtId="0" fontId="0" fillId="0" borderId="0" xfId="0" applyFill="1" applyAlignment="1">
      <alignment horizontal="center"/>
    </xf>
    <xf numFmtId="43" fontId="0" fillId="0" borderId="0" xfId="0" applyNumberFormat="1" applyFill="1" applyAlignment="1">
      <alignment horizontal="center"/>
    </xf>
    <xf numFmtId="164" fontId="9" fillId="0" borderId="0" xfId="1" applyNumberFormat="1" applyFont="1"/>
    <xf numFmtId="43" fontId="9" fillId="0" borderId="0" xfId="1" applyFont="1"/>
    <xf numFmtId="0" fontId="9" fillId="0" borderId="0" xfId="0" applyFont="1"/>
    <xf numFmtId="10" fontId="9" fillId="0" borderId="0" xfId="1" applyNumberFormat="1" applyFont="1"/>
    <xf numFmtId="9" fontId="9" fillId="0" borderId="0" xfId="1" applyNumberFormat="1" applyFont="1"/>
    <xf numFmtId="0" fontId="9" fillId="0" borderId="0" xfId="0" applyFont="1" applyBorder="1"/>
    <xf numFmtId="43" fontId="9" fillId="0" borderId="0" xfId="1" applyFont="1" applyBorder="1"/>
    <xf numFmtId="164" fontId="9" fillId="2" borderId="0" xfId="1" applyNumberFormat="1" applyFont="1" applyFill="1"/>
    <xf numFmtId="43" fontId="9" fillId="2" borderId="0" xfId="1" applyFont="1" applyFill="1"/>
    <xf numFmtId="43" fontId="9" fillId="0" borderId="0" xfId="1" applyFont="1" applyFill="1"/>
    <xf numFmtId="165" fontId="10" fillId="0" borderId="0" xfId="1" applyNumberFormat="1" applyFont="1" applyFill="1" applyBorder="1"/>
    <xf numFmtId="43" fontId="11" fillId="0" borderId="0" xfId="1" applyFont="1" applyBorder="1"/>
    <xf numFmtId="164" fontId="9" fillId="0" borderId="0" xfId="1" applyNumberFormat="1" applyFont="1" applyAlignment="1">
      <alignment wrapText="1"/>
    </xf>
    <xf numFmtId="43" fontId="9" fillId="0" borderId="0" xfId="1" applyFont="1" applyAlignment="1">
      <alignment wrapText="1"/>
    </xf>
    <xf numFmtId="43" fontId="11" fillId="0" borderId="0" xfId="1" applyFont="1" applyBorder="1" applyAlignment="1">
      <alignment wrapText="1"/>
    </xf>
    <xf numFmtId="165" fontId="11" fillId="0" borderId="0" xfId="1" applyNumberFormat="1" applyFont="1" applyBorder="1" applyAlignment="1">
      <alignment wrapText="1"/>
    </xf>
    <xf numFmtId="43" fontId="9" fillId="0" borderId="0" xfId="1" applyFont="1" applyBorder="1" applyAlignment="1">
      <alignment wrapText="1"/>
    </xf>
    <xf numFmtId="9" fontId="11" fillId="0" borderId="0" xfId="1" applyNumberFormat="1" applyFont="1" applyBorder="1"/>
    <xf numFmtId="10" fontId="11" fillId="0" borderId="0" xfId="2" applyNumberFormat="1" applyFont="1" applyBorder="1"/>
    <xf numFmtId="10" fontId="11" fillId="0" borderId="0" xfId="1" applyNumberFormat="1" applyFont="1" applyBorder="1"/>
    <xf numFmtId="10" fontId="11" fillId="0" borderId="0" xfId="1" applyNumberFormat="1" applyFont="1" applyBorder="1" applyAlignment="1">
      <alignment horizontal="right"/>
    </xf>
    <xf numFmtId="165" fontId="9" fillId="0" borderId="0" xfId="1" applyNumberFormat="1" applyFont="1"/>
    <xf numFmtId="43" fontId="11" fillId="0" borderId="0" xfId="1" applyFont="1"/>
    <xf numFmtId="43" fontId="9" fillId="3" borderId="0" xfId="1" applyFont="1" applyFill="1"/>
    <xf numFmtId="165" fontId="11" fillId="0" borderId="0" xfId="1" applyNumberFormat="1" applyFont="1"/>
    <xf numFmtId="43" fontId="9" fillId="3" borderId="0" xfId="1" applyFont="1" applyFill="1" applyAlignment="1">
      <alignment wrapText="1"/>
    </xf>
    <xf numFmtId="164" fontId="9" fillId="0" borderId="0" xfId="1" applyNumberFormat="1" applyFont="1" applyFill="1"/>
    <xf numFmtId="10" fontId="11" fillId="0" borderId="0" xfId="1" applyNumberFormat="1" applyFont="1" applyFill="1" applyBorder="1" applyAlignment="1">
      <alignment horizontal="right"/>
    </xf>
    <xf numFmtId="10" fontId="11" fillId="0" borderId="0" xfId="2" applyNumberFormat="1" applyFont="1" applyFill="1" applyBorder="1"/>
    <xf numFmtId="43" fontId="11" fillId="0" borderId="0" xfId="1" applyFont="1" applyFill="1" applyBorder="1"/>
    <xf numFmtId="43" fontId="9" fillId="0" borderId="0" xfId="1" applyFont="1" applyFill="1" applyBorder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colors>
    <mruColors>
      <color rgb="FF66FF33"/>
      <color rgb="FF99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90" zoomScaleNormal="90" workbookViewId="0">
      <selection activeCell="D24" sqref="D24"/>
    </sheetView>
  </sheetViews>
  <sheetFormatPr defaultRowHeight="15" x14ac:dyDescent="0.25"/>
  <cols>
    <col min="1" max="1" width="15.42578125" style="13" customWidth="1"/>
    <col min="2" max="2" width="12.85546875" style="1" customWidth="1"/>
    <col min="3" max="3" width="11.7109375" style="1" bestFit="1" customWidth="1"/>
    <col min="4" max="5" width="12.140625" style="1" bestFit="1" customWidth="1"/>
    <col min="6" max="6" width="9.28515625" style="1" customWidth="1"/>
    <col min="7" max="7" width="10" style="1" bestFit="1" customWidth="1"/>
    <col min="8" max="8" width="13.140625" style="1" customWidth="1"/>
    <col min="9" max="16384" width="9.140625" style="1"/>
  </cols>
  <sheetData>
    <row r="1" spans="1:8" x14ac:dyDescent="0.25">
      <c r="A1" s="13" t="s">
        <v>6</v>
      </c>
      <c r="D1" s="1">
        <v>100000</v>
      </c>
    </row>
    <row r="2" spans="1:8" x14ac:dyDescent="0.25">
      <c r="A2" s="13" t="s">
        <v>7</v>
      </c>
      <c r="D2" s="3">
        <v>0.04</v>
      </c>
    </row>
    <row r="4" spans="1:8" ht="15" customHeight="1" x14ac:dyDescent="0.25">
      <c r="A4" s="15" t="s">
        <v>37</v>
      </c>
      <c r="B4" s="16"/>
      <c r="C4" s="16"/>
      <c r="D4" s="16"/>
      <c r="E4" s="16"/>
      <c r="G4" s="9"/>
      <c r="H4" s="25" t="s">
        <v>38</v>
      </c>
    </row>
    <row r="5" spans="1:8" s="2" customFormat="1" ht="30" x14ac:dyDescent="0.25">
      <c r="A5" s="4" t="s">
        <v>8</v>
      </c>
      <c r="B5" s="2" t="s">
        <v>1</v>
      </c>
      <c r="C5" s="2" t="s">
        <v>2</v>
      </c>
      <c r="D5" s="2" t="s">
        <v>3</v>
      </c>
      <c r="E5" s="2" t="s">
        <v>4</v>
      </c>
      <c r="H5" s="26"/>
    </row>
    <row r="6" spans="1:8" x14ac:dyDescent="0.25">
      <c r="A6" s="12">
        <v>0</v>
      </c>
      <c r="E6" s="1">
        <f>+D1</f>
        <v>100000</v>
      </c>
      <c r="H6" s="11">
        <f>(1/(1-((1+D2)^(-A11)))*D2*E6)</f>
        <v>22462.711349303365</v>
      </c>
    </row>
    <row r="7" spans="1:8" x14ac:dyDescent="0.25">
      <c r="A7" s="12">
        <v>1</v>
      </c>
      <c r="B7" s="1">
        <f>+$H$6</f>
        <v>22462.711349303365</v>
      </c>
      <c r="C7" s="1">
        <f>B7-D7</f>
        <v>18462.711349303365</v>
      </c>
      <c r="D7" s="1">
        <f>E6*$D$2</f>
        <v>4000</v>
      </c>
      <c r="E7" s="1">
        <f>+E6-C7</f>
        <v>81537.288650696632</v>
      </c>
    </row>
    <row r="8" spans="1:8" x14ac:dyDescent="0.25">
      <c r="A8" s="12">
        <v>2</v>
      </c>
      <c r="B8" s="1">
        <f t="shared" ref="B8:B11" si="0">+$H$6</f>
        <v>22462.711349303365</v>
      </c>
      <c r="C8" s="1">
        <f t="shared" ref="C8:C11" si="1">B8-D8</f>
        <v>19201.2198032755</v>
      </c>
      <c r="D8" s="1">
        <f t="shared" ref="D8:D11" si="2">E7*$D$2</f>
        <v>3261.4915460278653</v>
      </c>
      <c r="E8" s="1">
        <f t="shared" ref="E8:E11" si="3">+E7-C8</f>
        <v>62336.068847421135</v>
      </c>
    </row>
    <row r="9" spans="1:8" x14ac:dyDescent="0.25">
      <c r="A9" s="12">
        <v>3</v>
      </c>
      <c r="B9" s="1">
        <f t="shared" si="0"/>
        <v>22462.711349303365</v>
      </c>
      <c r="C9" s="1">
        <f t="shared" si="1"/>
        <v>19969.26859540652</v>
      </c>
      <c r="D9" s="1">
        <f t="shared" si="2"/>
        <v>2493.4427538968453</v>
      </c>
      <c r="E9" s="1">
        <f t="shared" si="3"/>
        <v>42366.800252014611</v>
      </c>
    </row>
    <row r="10" spans="1:8" x14ac:dyDescent="0.25">
      <c r="A10" s="12">
        <v>4</v>
      </c>
      <c r="B10" s="1">
        <f t="shared" si="0"/>
        <v>22462.711349303365</v>
      </c>
      <c r="C10" s="1">
        <f t="shared" si="1"/>
        <v>20768.039339222782</v>
      </c>
      <c r="D10" s="1">
        <f t="shared" si="2"/>
        <v>1694.6720100805844</v>
      </c>
      <c r="E10" s="1">
        <f t="shared" si="3"/>
        <v>21598.760912791829</v>
      </c>
    </row>
    <row r="11" spans="1:8" s="5" customFormat="1" x14ac:dyDescent="0.25">
      <c r="A11" s="12">
        <v>5</v>
      </c>
      <c r="B11" s="1">
        <f t="shared" si="0"/>
        <v>22462.711349303365</v>
      </c>
      <c r="C11" s="1">
        <f t="shared" si="1"/>
        <v>21598.760912791691</v>
      </c>
      <c r="D11" s="1">
        <f t="shared" si="2"/>
        <v>863.95043651167316</v>
      </c>
      <c r="E11" s="1">
        <f t="shared" si="3"/>
        <v>1.3824319466948509E-10</v>
      </c>
    </row>
    <row r="12" spans="1:8" x14ac:dyDescent="0.25">
      <c r="G12" s="10"/>
    </row>
    <row r="14" spans="1:8" x14ac:dyDescent="0.25">
      <c r="A14" s="15" t="s">
        <v>39</v>
      </c>
      <c r="B14" s="16"/>
      <c r="C14" s="16"/>
      <c r="D14" s="16"/>
      <c r="E14" s="16"/>
      <c r="F14" s="8"/>
    </row>
    <row r="15" spans="1:8" ht="30" x14ac:dyDescent="0.25">
      <c r="A15" s="4" t="s">
        <v>8</v>
      </c>
      <c r="B15" s="2" t="s">
        <v>1</v>
      </c>
      <c r="C15" s="2" t="s">
        <v>16</v>
      </c>
      <c r="D15" s="2" t="s">
        <v>5</v>
      </c>
      <c r="E15" s="2" t="s">
        <v>4</v>
      </c>
      <c r="F15" s="2"/>
    </row>
    <row r="16" spans="1:8" x14ac:dyDescent="0.25">
      <c r="A16" s="13">
        <v>0</v>
      </c>
      <c r="E16" s="1">
        <f>+D1</f>
        <v>100000</v>
      </c>
    </row>
    <row r="17" spans="1:5" x14ac:dyDescent="0.25">
      <c r="A17" s="13">
        <v>1</v>
      </c>
      <c r="B17" s="1">
        <f>C17+D17</f>
        <v>24000</v>
      </c>
      <c r="C17" s="1">
        <f>$E$16/$A$21</f>
        <v>20000</v>
      </c>
      <c r="D17" s="1">
        <f>E16*$D$2</f>
        <v>4000</v>
      </c>
      <c r="E17" s="1">
        <f>+E16-C17</f>
        <v>80000</v>
      </c>
    </row>
    <row r="18" spans="1:5" x14ac:dyDescent="0.25">
      <c r="A18" s="13">
        <v>2</v>
      </c>
      <c r="B18" s="1">
        <f t="shared" ref="B18:B22" si="4">C18+D18</f>
        <v>23200</v>
      </c>
      <c r="C18" s="1">
        <f t="shared" ref="C18:C22" si="5">$E$16/$A$21</f>
        <v>20000</v>
      </c>
      <c r="D18" s="1">
        <f t="shared" ref="D18:D22" si="6">E17*$D$2</f>
        <v>3200</v>
      </c>
      <c r="E18" s="1">
        <f t="shared" ref="E18:E22" si="7">+E17-C18</f>
        <v>60000</v>
      </c>
    </row>
    <row r="19" spans="1:5" x14ac:dyDescent="0.25">
      <c r="A19" s="13">
        <v>3</v>
      </c>
      <c r="B19" s="1">
        <f t="shared" si="4"/>
        <v>22400</v>
      </c>
      <c r="C19" s="1">
        <f t="shared" si="5"/>
        <v>20000</v>
      </c>
      <c r="D19" s="1">
        <f t="shared" si="6"/>
        <v>2400</v>
      </c>
      <c r="E19" s="1">
        <f t="shared" si="7"/>
        <v>40000</v>
      </c>
    </row>
    <row r="20" spans="1:5" x14ac:dyDescent="0.25">
      <c r="A20" s="13">
        <v>4</v>
      </c>
      <c r="B20" s="1">
        <f t="shared" si="4"/>
        <v>21600</v>
      </c>
      <c r="C20" s="1">
        <f t="shared" si="5"/>
        <v>20000</v>
      </c>
      <c r="D20" s="1">
        <f t="shared" si="6"/>
        <v>1600</v>
      </c>
      <c r="E20" s="1">
        <f t="shared" si="7"/>
        <v>20000</v>
      </c>
    </row>
    <row r="21" spans="1:5" x14ac:dyDescent="0.25">
      <c r="A21" s="13">
        <v>5</v>
      </c>
      <c r="B21" s="1">
        <f t="shared" si="4"/>
        <v>20800</v>
      </c>
      <c r="C21" s="1">
        <f t="shared" si="5"/>
        <v>20000</v>
      </c>
      <c r="D21" s="1">
        <f t="shared" si="6"/>
        <v>800</v>
      </c>
      <c r="E21" s="1">
        <f t="shared" si="7"/>
        <v>0</v>
      </c>
    </row>
    <row r="23" spans="1:5" x14ac:dyDescent="0.25">
      <c r="A23" s="14"/>
      <c r="B23" s="6"/>
      <c r="C23" s="7"/>
    </row>
  </sheetData>
  <mergeCells count="1">
    <mergeCell ref="H4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3" zoomScale="90" zoomScaleNormal="90" workbookViewId="0">
      <selection activeCell="A26" sqref="A26:XFD34"/>
    </sheetView>
  </sheetViews>
  <sheetFormatPr defaultColWidth="18.42578125" defaultRowHeight="15.75" x14ac:dyDescent="0.25"/>
  <cols>
    <col min="1" max="1" width="18.42578125" style="55"/>
    <col min="2" max="5" width="18.42578125" style="56"/>
    <col min="6" max="6" width="4" style="78" customWidth="1"/>
    <col min="7" max="7" width="18.42578125" style="56"/>
    <col min="8" max="8" width="18.42578125" style="76"/>
    <col min="9" max="16384" width="18.42578125" style="56"/>
  </cols>
  <sheetData>
    <row r="1" spans="1:12" x14ac:dyDescent="0.25">
      <c r="A1" s="55" t="s">
        <v>10</v>
      </c>
      <c r="D1" s="56">
        <v>30000</v>
      </c>
      <c r="H1" s="57"/>
    </row>
    <row r="2" spans="1:12" x14ac:dyDescent="0.25">
      <c r="A2" s="55" t="s">
        <v>12</v>
      </c>
      <c r="D2" s="56" t="s">
        <v>19</v>
      </c>
      <c r="H2" s="57"/>
    </row>
    <row r="3" spans="1:12" x14ac:dyDescent="0.25">
      <c r="A3" s="55" t="s">
        <v>18</v>
      </c>
      <c r="D3" s="58">
        <v>0.01</v>
      </c>
      <c r="H3" s="57"/>
    </row>
    <row r="4" spans="1:12" x14ac:dyDescent="0.25">
      <c r="A4" s="55" t="s">
        <v>20</v>
      </c>
      <c r="D4" s="59">
        <v>0.02</v>
      </c>
      <c r="H4" s="57"/>
    </row>
    <row r="5" spans="1:12" x14ac:dyDescent="0.25">
      <c r="D5" s="59"/>
      <c r="H5" s="57"/>
    </row>
    <row r="6" spans="1:12" x14ac:dyDescent="0.25">
      <c r="D6" s="59"/>
      <c r="H6" s="60"/>
      <c r="I6" s="61"/>
      <c r="J6" s="61"/>
      <c r="K6" s="61"/>
      <c r="L6" s="61"/>
    </row>
    <row r="7" spans="1:12" x14ac:dyDescent="0.25">
      <c r="A7" s="62" t="s">
        <v>42</v>
      </c>
      <c r="B7" s="63"/>
      <c r="C7" s="63"/>
      <c r="D7" s="63"/>
      <c r="E7" s="63"/>
      <c r="G7" s="65" t="s">
        <v>40</v>
      </c>
      <c r="H7" s="66"/>
      <c r="I7" s="66"/>
      <c r="J7" s="61"/>
      <c r="L7" s="61"/>
    </row>
    <row r="8" spans="1:12" s="68" customFormat="1" ht="31.5" x14ac:dyDescent="0.25">
      <c r="A8" s="67" t="s">
        <v>9</v>
      </c>
      <c r="B8" s="68" t="s">
        <v>1</v>
      </c>
      <c r="C8" s="68" t="s">
        <v>2</v>
      </c>
      <c r="D8" s="68" t="s">
        <v>3</v>
      </c>
      <c r="E8" s="68" t="s">
        <v>4</v>
      </c>
      <c r="F8" s="80"/>
      <c r="G8" s="69" t="s">
        <v>17</v>
      </c>
      <c r="H8" s="70" t="s">
        <v>0</v>
      </c>
      <c r="I8" s="69"/>
      <c r="J8" s="71"/>
      <c r="L8" s="71"/>
    </row>
    <row r="9" spans="1:12" x14ac:dyDescent="0.25">
      <c r="A9" s="55">
        <v>0</v>
      </c>
      <c r="E9" s="56">
        <f>+D1</f>
        <v>30000</v>
      </c>
      <c r="G9" s="72">
        <v>0.01</v>
      </c>
      <c r="H9" s="73">
        <f>+G9+$D$4</f>
        <v>0.03</v>
      </c>
      <c r="I9" s="66"/>
      <c r="J9" s="61"/>
      <c r="L9" s="61"/>
    </row>
    <row r="10" spans="1:12" x14ac:dyDescent="0.25">
      <c r="A10" s="55">
        <v>1</v>
      </c>
      <c r="B10" s="56">
        <f>(1/(1-(1+H9)^(-A13)))*H9*E9</f>
        <v>8070.8113557924808</v>
      </c>
      <c r="C10" s="56">
        <f>+B10-D10</f>
        <v>7170.8113557924808</v>
      </c>
      <c r="D10" s="56">
        <f>+E9*H9</f>
        <v>900</v>
      </c>
      <c r="E10" s="56">
        <f>+E9-C10</f>
        <v>22829.188644207519</v>
      </c>
      <c r="G10" s="74">
        <v>0.01</v>
      </c>
      <c r="H10" s="73">
        <f>+G10+$D$4</f>
        <v>0.03</v>
      </c>
      <c r="I10" s="66"/>
      <c r="J10" s="61"/>
      <c r="L10" s="61"/>
    </row>
    <row r="11" spans="1:12" x14ac:dyDescent="0.25">
      <c r="A11" s="55">
        <v>2</v>
      </c>
      <c r="B11" s="56">
        <f>(1/(1-(1+H10)^(-A12)))*H10*E10</f>
        <v>8070.8113557924744</v>
      </c>
      <c r="C11" s="56">
        <f>+B11-D11</f>
        <v>7385.9356964662493</v>
      </c>
      <c r="D11" s="56">
        <f t="shared" ref="D11:D13" si="0">+E10*H10</f>
        <v>684.87565932622556</v>
      </c>
      <c r="E11" s="56">
        <f>+E10-C11</f>
        <v>15443.25294774127</v>
      </c>
      <c r="G11" s="75">
        <v>1.2500000000000001E-2</v>
      </c>
      <c r="H11" s="73">
        <f>+G11+$D$4</f>
        <v>3.2500000000000001E-2</v>
      </c>
      <c r="I11" s="66"/>
      <c r="J11" s="61"/>
      <c r="L11" s="61"/>
    </row>
    <row r="12" spans="1:12" x14ac:dyDescent="0.25">
      <c r="A12" s="55">
        <v>3</v>
      </c>
      <c r="B12" s="56">
        <f>(1/(1-(1+H11)^(-A11)))*H11*E11</f>
        <v>8100.0621526546211</v>
      </c>
      <c r="C12" s="56">
        <f t="shared" ref="C12:C13" si="1">+B12-D12</f>
        <v>7598.15643185303</v>
      </c>
      <c r="D12" s="56">
        <f t="shared" si="0"/>
        <v>501.90572080159131</v>
      </c>
      <c r="E12" s="56">
        <f t="shared" ref="E12:E13" si="2">+E11-C12</f>
        <v>7845.09651588824</v>
      </c>
      <c r="G12" s="75">
        <v>1.4999999999999999E-2</v>
      </c>
      <c r="H12" s="73">
        <f>+G12+$D$4</f>
        <v>3.5000000000000003E-2</v>
      </c>
      <c r="I12" s="66"/>
      <c r="J12" s="61"/>
      <c r="L12" s="61"/>
    </row>
    <row r="13" spans="1:12" x14ac:dyDescent="0.25">
      <c r="A13" s="55">
        <v>4</v>
      </c>
      <c r="B13" s="56">
        <f>(1/(1-(1+H12)^(-A10)))*H12*E12</f>
        <v>8119.6748939443469</v>
      </c>
      <c r="C13" s="56">
        <f t="shared" si="1"/>
        <v>7845.0965158882582</v>
      </c>
      <c r="D13" s="56">
        <f t="shared" si="0"/>
        <v>274.57837805608841</v>
      </c>
      <c r="E13" s="56">
        <f t="shared" si="2"/>
        <v>-1.8189894035458565E-11</v>
      </c>
      <c r="G13" s="75">
        <v>1.6500000000000001E-2</v>
      </c>
      <c r="H13" s="73">
        <f>+G13+$D$4</f>
        <v>3.6500000000000005E-2</v>
      </c>
      <c r="J13" s="66"/>
      <c r="K13" s="61"/>
      <c r="L13" s="61"/>
    </row>
    <row r="14" spans="1:12" x14ac:dyDescent="0.25">
      <c r="J14" s="77"/>
    </row>
    <row r="15" spans="1:12" x14ac:dyDescent="0.25">
      <c r="J15" s="77"/>
    </row>
    <row r="16" spans="1:12" x14ac:dyDescent="0.25">
      <c r="A16" s="62" t="s">
        <v>43</v>
      </c>
      <c r="B16" s="63"/>
      <c r="C16" s="63"/>
      <c r="D16" s="63"/>
      <c r="E16" s="63"/>
      <c r="G16" s="65" t="s">
        <v>41</v>
      </c>
      <c r="I16" s="66"/>
      <c r="J16" s="66"/>
      <c r="K16" s="61"/>
      <c r="L16" s="61"/>
    </row>
    <row r="17" spans="1:12" s="68" customFormat="1" ht="31.5" x14ac:dyDescent="0.25">
      <c r="A17" s="67" t="s">
        <v>9</v>
      </c>
      <c r="B17" s="68" t="s">
        <v>1</v>
      </c>
      <c r="C17" s="68" t="s">
        <v>2</v>
      </c>
      <c r="D17" s="68" t="s">
        <v>3</v>
      </c>
      <c r="E17" s="68" t="s">
        <v>4</v>
      </c>
      <c r="F17" s="80"/>
      <c r="G17" s="69" t="s">
        <v>17</v>
      </c>
      <c r="H17" s="70" t="s">
        <v>0</v>
      </c>
      <c r="J17" s="69"/>
      <c r="K17" s="71"/>
      <c r="L17" s="71"/>
    </row>
    <row r="18" spans="1:12" x14ac:dyDescent="0.25">
      <c r="A18" s="55">
        <v>0</v>
      </c>
      <c r="E18" s="56">
        <f>+D1</f>
        <v>30000</v>
      </c>
      <c r="G18" s="72">
        <v>0.01</v>
      </c>
      <c r="H18" s="73">
        <f>+G18+$D$4</f>
        <v>0.03</v>
      </c>
      <c r="J18" s="66"/>
      <c r="K18" s="61"/>
      <c r="L18" s="61"/>
    </row>
    <row r="19" spans="1:12" x14ac:dyDescent="0.25">
      <c r="A19" s="55">
        <v>1</v>
      </c>
      <c r="B19" s="56">
        <f>(1/(1-(1+$H$18)^(-$A$22)))*$H$18*$E$18</f>
        <v>8070.8113557924808</v>
      </c>
      <c r="C19" s="56">
        <f>+B19-D19</f>
        <v>7170.8113557924808</v>
      </c>
      <c r="D19" s="56">
        <f>+E18*H18</f>
        <v>900</v>
      </c>
      <c r="E19" s="56">
        <f>+E18-C19</f>
        <v>22829.188644207519</v>
      </c>
      <c r="G19" s="74">
        <v>0.01</v>
      </c>
      <c r="H19" s="73">
        <f>+G19+$D$4</f>
        <v>0.03</v>
      </c>
      <c r="J19" s="66"/>
      <c r="K19" s="61"/>
      <c r="L19" s="61"/>
    </row>
    <row r="20" spans="1:12" x14ac:dyDescent="0.25">
      <c r="A20" s="55">
        <v>2</v>
      </c>
      <c r="B20" s="56">
        <f>(1/(1-(1+$H$18)^(-$A$22)))*$H$18*$E$18</f>
        <v>8070.8113557924808</v>
      </c>
      <c r="C20" s="56">
        <f>+B20-D20</f>
        <v>7385.9356964662547</v>
      </c>
      <c r="D20" s="56">
        <f t="shared" ref="D20:D22" si="3">+E19*H19</f>
        <v>684.87565932622556</v>
      </c>
      <c r="E20" s="56">
        <f>+E19-C20</f>
        <v>15443.252947741265</v>
      </c>
      <c r="G20" s="75">
        <v>1.2500000000000001E-2</v>
      </c>
      <c r="H20" s="73">
        <f>+G20+$D$4</f>
        <v>3.2500000000000001E-2</v>
      </c>
      <c r="J20" s="66"/>
      <c r="K20" s="61"/>
      <c r="L20" s="61"/>
    </row>
    <row r="21" spans="1:12" x14ac:dyDescent="0.25">
      <c r="A21" s="55">
        <v>3</v>
      </c>
      <c r="B21" s="56">
        <f>(1/(1-(1+$H$18)^(-$A$22)))*$H$18*$E$18</f>
        <v>8070.8113557924808</v>
      </c>
      <c r="C21" s="56">
        <f t="shared" ref="C21:C22" si="4">+B21-D21</f>
        <v>7568.9056349908897</v>
      </c>
      <c r="D21" s="56">
        <f t="shared" si="3"/>
        <v>501.90572080159109</v>
      </c>
      <c r="E21" s="56">
        <f t="shared" ref="E21:E22" si="5">+E20-C21</f>
        <v>7874.3473127503748</v>
      </c>
      <c r="G21" s="75">
        <v>1.4999999999999999E-2</v>
      </c>
      <c r="H21" s="73">
        <f>+G21+$D$4</f>
        <v>3.5000000000000003E-2</v>
      </c>
      <c r="J21" s="66"/>
      <c r="K21" s="61"/>
      <c r="L21" s="61"/>
    </row>
    <row r="22" spans="1:12" s="64" customFormat="1" x14ac:dyDescent="0.25">
      <c r="A22" s="81">
        <v>4</v>
      </c>
      <c r="B22" s="64">
        <f>(1/(1-(1+$H$18)^(-$A$22)))*$H$18*$E$18</f>
        <v>8070.8113557924808</v>
      </c>
      <c r="C22" s="64">
        <f t="shared" si="4"/>
        <v>7795.2091998462174</v>
      </c>
      <c r="D22" s="64">
        <f t="shared" si="3"/>
        <v>275.60215594626317</v>
      </c>
      <c r="E22" s="64">
        <f t="shared" si="5"/>
        <v>79.138112904157424</v>
      </c>
      <c r="F22" s="78"/>
      <c r="G22" s="82">
        <v>1.6500000000000001E-2</v>
      </c>
      <c r="H22" s="83">
        <f>+G22+$D$4</f>
        <v>3.6500000000000005E-2</v>
      </c>
      <c r="J22" s="84"/>
      <c r="K22" s="85"/>
      <c r="L22" s="85"/>
    </row>
    <row r="23" spans="1:12" s="64" customFormat="1" x14ac:dyDescent="0.25">
      <c r="A23" s="81">
        <v>5</v>
      </c>
      <c r="B23" s="64">
        <f>C23+D23</f>
        <v>82.501482702584113</v>
      </c>
      <c r="C23" s="64">
        <f>E22</f>
        <v>79.138112904157424</v>
      </c>
      <c r="D23" s="64">
        <f>0.0425*E22</f>
        <v>3.3633697984266906</v>
      </c>
      <c r="E23" s="64">
        <v>0</v>
      </c>
      <c r="F23" s="78"/>
      <c r="G23" s="82"/>
      <c r="H23" s="83"/>
      <c r="J23" s="84"/>
      <c r="K23" s="85"/>
      <c r="L23" s="85"/>
    </row>
    <row r="24" spans="1:12" x14ac:dyDescent="0.25">
      <c r="E24" s="64"/>
      <c r="G24" s="75"/>
      <c r="H24" s="73"/>
      <c r="J24" s="66"/>
      <c r="K24" s="61"/>
      <c r="L24" s="61"/>
    </row>
    <row r="25" spans="1:12" x14ac:dyDescent="0.25">
      <c r="E25" s="64"/>
      <c r="G25" s="75"/>
      <c r="H25" s="73"/>
      <c r="J25" s="66"/>
      <c r="K25" s="61"/>
      <c r="L25" s="61"/>
    </row>
    <row r="26" spans="1:12" x14ac:dyDescent="0.25">
      <c r="H26" s="79"/>
      <c r="I26" s="77"/>
      <c r="J26" s="77"/>
    </row>
    <row r="28" spans="1:12" x14ac:dyDescent="0.25">
      <c r="C28" s="59"/>
    </row>
  </sheetData>
  <pageMargins left="0.7" right="0.7" top="0.75" bottom="0.75" header="0.3" footer="0.3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"/>
  <sheetViews>
    <sheetView tabSelected="1" zoomScale="90" zoomScaleNormal="90" workbookViewId="0">
      <selection activeCell="A6" sqref="A6:XFD6"/>
    </sheetView>
  </sheetViews>
  <sheetFormatPr defaultRowHeight="15" x14ac:dyDescent="0.25"/>
  <cols>
    <col min="1" max="1" width="30.140625" customWidth="1"/>
    <col min="2" max="2" width="21" customWidth="1"/>
    <col min="3" max="3" width="14.85546875" bestFit="1" customWidth="1"/>
    <col min="4" max="4" width="11.140625" bestFit="1" customWidth="1"/>
    <col min="5" max="5" width="14.140625" style="1" bestFit="1" customWidth="1"/>
    <col min="6" max="6" width="2.85546875" style="1" customWidth="1"/>
    <col min="7" max="7" width="8.85546875" style="1" bestFit="1" customWidth="1"/>
    <col min="9" max="9" width="14.28515625" bestFit="1" customWidth="1"/>
    <col min="10" max="11" width="14.28515625" customWidth="1"/>
    <col min="12" max="12" width="3.28515625" customWidth="1"/>
    <col min="13" max="13" width="14.42578125" bestFit="1" customWidth="1"/>
    <col min="14" max="14" width="12.28515625" bestFit="1" customWidth="1"/>
    <col min="15" max="15" width="12.28515625" customWidth="1"/>
    <col min="16" max="16" width="19.7109375" bestFit="1" customWidth="1"/>
  </cols>
  <sheetData>
    <row r="1" spans="1:16" x14ac:dyDescent="0.25">
      <c r="A1" s="22" t="s">
        <v>22</v>
      </c>
      <c r="F1" s="27"/>
      <c r="L1" s="28"/>
    </row>
    <row r="2" spans="1:16" x14ac:dyDescent="0.25">
      <c r="A2" t="s">
        <v>10</v>
      </c>
      <c r="B2" s="19">
        <v>50000</v>
      </c>
      <c r="F2" s="27"/>
      <c r="L2" s="28"/>
    </row>
    <row r="3" spans="1:16" x14ac:dyDescent="0.25">
      <c r="A3" t="s">
        <v>11</v>
      </c>
      <c r="B3" s="19" t="s">
        <v>23</v>
      </c>
      <c r="F3" s="27"/>
      <c r="L3" s="28"/>
    </row>
    <row r="4" spans="1:16" x14ac:dyDescent="0.25">
      <c r="A4" t="s">
        <v>24</v>
      </c>
      <c r="B4" s="20">
        <v>5</v>
      </c>
      <c r="F4" s="27"/>
      <c r="L4" s="28"/>
    </row>
    <row r="5" spans="1:16" x14ac:dyDescent="0.25">
      <c r="A5" t="s">
        <v>12</v>
      </c>
      <c r="B5" s="21" t="s">
        <v>25</v>
      </c>
      <c r="F5" s="27"/>
      <c r="L5" s="28"/>
    </row>
    <row r="6" spans="1:16" ht="15.75" thickBot="1" x14ac:dyDescent="0.3">
      <c r="A6" t="s">
        <v>26</v>
      </c>
      <c r="B6" s="21" t="s">
        <v>27</v>
      </c>
      <c r="D6" s="29"/>
      <c r="F6" s="27"/>
      <c r="L6" s="28"/>
    </row>
    <row r="7" spans="1:16" ht="15.75" thickBot="1" x14ac:dyDescent="0.3">
      <c r="F7" s="27"/>
      <c r="L7" s="28"/>
      <c r="M7" s="30" t="s">
        <v>28</v>
      </c>
      <c r="N7" s="31"/>
      <c r="O7" s="31"/>
      <c r="P7" s="32"/>
    </row>
    <row r="8" spans="1:16" s="40" customFormat="1" ht="45" x14ac:dyDescent="0.25">
      <c r="A8" s="33" t="s">
        <v>13</v>
      </c>
      <c r="B8" s="34" t="s">
        <v>2</v>
      </c>
      <c r="C8" s="34" t="s">
        <v>14</v>
      </c>
      <c r="D8" s="34" t="s">
        <v>1</v>
      </c>
      <c r="E8" s="35" t="s">
        <v>15</v>
      </c>
      <c r="F8" s="36"/>
      <c r="G8" s="37" t="s">
        <v>21</v>
      </c>
      <c r="H8" s="38" t="s">
        <v>29</v>
      </c>
      <c r="I8" s="39" t="s">
        <v>30</v>
      </c>
      <c r="J8" s="38" t="s">
        <v>31</v>
      </c>
      <c r="K8" s="38" t="s">
        <v>32</v>
      </c>
      <c r="L8" s="38"/>
      <c r="M8" s="38" t="s">
        <v>33</v>
      </c>
      <c r="N8" s="38" t="s">
        <v>34</v>
      </c>
      <c r="O8" s="38" t="s">
        <v>35</v>
      </c>
      <c r="P8" s="38" t="s">
        <v>36</v>
      </c>
    </row>
    <row r="9" spans="1:16" s="45" customFormat="1" x14ac:dyDescent="0.25">
      <c r="A9" s="41">
        <v>0</v>
      </c>
      <c r="B9" s="42"/>
      <c r="C9" s="42"/>
      <c r="D9" s="42"/>
      <c r="E9" s="1">
        <v>50000</v>
      </c>
      <c r="F9" s="27"/>
      <c r="G9" s="23">
        <v>1.4999999999999999E-2</v>
      </c>
      <c r="H9" s="43">
        <f>+G9+3.5%</f>
        <v>0.05</v>
      </c>
      <c r="I9" s="43"/>
      <c r="J9" s="44">
        <f>0.025+0.035</f>
        <v>6.0000000000000005E-2</v>
      </c>
      <c r="L9" s="46"/>
    </row>
    <row r="10" spans="1:16" x14ac:dyDescent="0.25">
      <c r="A10" s="17">
        <v>1</v>
      </c>
      <c r="B10" s="1">
        <f>$B$2/$B$4</f>
        <v>10000</v>
      </c>
      <c r="C10" s="1">
        <f>K10*E9</f>
        <v>2500</v>
      </c>
      <c r="D10" s="1">
        <f>+B10+C10</f>
        <v>12500</v>
      </c>
      <c r="E10" s="1">
        <f>E9-B10</f>
        <v>40000</v>
      </c>
      <c r="F10" s="27"/>
      <c r="G10" s="23">
        <v>0.02</v>
      </c>
      <c r="H10" s="43">
        <f t="shared" ref="H10:H14" si="0">+G10+3.5%</f>
        <v>5.5000000000000007E-2</v>
      </c>
      <c r="I10" s="43">
        <f>+H9</f>
        <v>0.05</v>
      </c>
      <c r="J10" s="44">
        <f t="shared" ref="J10:J14" si="1">0.025+0.035</f>
        <v>6.0000000000000005E-2</v>
      </c>
      <c r="K10" s="44">
        <f>MIN(I10:J10)</f>
        <v>0.05</v>
      </c>
      <c r="L10" s="47"/>
      <c r="M10" s="24">
        <f>E9*I10</f>
        <v>2500</v>
      </c>
      <c r="N10" t="str">
        <f>IF(I10&lt;J10,"no","sì")</f>
        <v>no</v>
      </c>
      <c r="O10" s="17"/>
    </row>
    <row r="11" spans="1:16" x14ac:dyDescent="0.25">
      <c r="A11" s="17">
        <v>2</v>
      </c>
      <c r="B11" s="1">
        <f t="shared" ref="B11:B14" si="2">$B$2/$B$4</f>
        <v>10000</v>
      </c>
      <c r="C11" s="1">
        <f t="shared" ref="C11:C14" si="3">K11*E10</f>
        <v>2200.0000000000005</v>
      </c>
      <c r="D11" s="1">
        <f t="shared" ref="D11:D14" si="4">+B11+C11</f>
        <v>12200</v>
      </c>
      <c r="E11" s="1">
        <f t="shared" ref="E11:E14" si="5">E10-B11</f>
        <v>30000</v>
      </c>
      <c r="F11" s="27"/>
      <c r="G11" s="23">
        <v>2.2499999999999999E-2</v>
      </c>
      <c r="H11" s="43">
        <f t="shared" si="0"/>
        <v>5.7500000000000002E-2</v>
      </c>
      <c r="I11" s="43">
        <f t="shared" ref="I11:I14" si="6">+H10</f>
        <v>5.5000000000000007E-2</v>
      </c>
      <c r="J11" s="44">
        <f t="shared" si="1"/>
        <v>6.0000000000000005E-2</v>
      </c>
      <c r="K11" s="44">
        <f t="shared" ref="K11:K14" si="7">MIN(I11:J11)</f>
        <v>5.5000000000000007E-2</v>
      </c>
      <c r="L11" s="47"/>
      <c r="M11" s="24">
        <f t="shared" ref="M11:M14" si="8">E10*I11</f>
        <v>2200.0000000000005</v>
      </c>
      <c r="N11" t="str">
        <f t="shared" ref="N11:N14" si="9">IF(I11&lt;J11,"no","sì")</f>
        <v>no</v>
      </c>
      <c r="O11" s="17"/>
    </row>
    <row r="12" spans="1:16" x14ac:dyDescent="0.25">
      <c r="A12" s="17">
        <v>3</v>
      </c>
      <c r="B12" s="1">
        <f t="shared" si="2"/>
        <v>10000</v>
      </c>
      <c r="C12" s="1">
        <f t="shared" si="3"/>
        <v>1725</v>
      </c>
      <c r="D12" s="1">
        <f t="shared" si="4"/>
        <v>11725</v>
      </c>
      <c r="E12" s="1">
        <f t="shared" si="5"/>
        <v>20000</v>
      </c>
      <c r="F12" s="27"/>
      <c r="G12" s="23">
        <v>2.75E-2</v>
      </c>
      <c r="H12" s="43">
        <f t="shared" si="0"/>
        <v>6.25E-2</v>
      </c>
      <c r="I12" s="43">
        <f t="shared" si="6"/>
        <v>5.7500000000000002E-2</v>
      </c>
      <c r="J12" s="44">
        <f t="shared" si="1"/>
        <v>6.0000000000000005E-2</v>
      </c>
      <c r="K12" s="44">
        <f t="shared" si="7"/>
        <v>5.7500000000000002E-2</v>
      </c>
      <c r="L12" s="47"/>
      <c r="M12" s="24">
        <f t="shared" si="8"/>
        <v>1725</v>
      </c>
      <c r="N12" t="str">
        <f t="shared" si="9"/>
        <v>no</v>
      </c>
      <c r="O12" s="17"/>
    </row>
    <row r="13" spans="1:16" x14ac:dyDescent="0.25">
      <c r="A13" s="17">
        <v>4</v>
      </c>
      <c r="B13" s="1">
        <f t="shared" si="2"/>
        <v>10000</v>
      </c>
      <c r="C13" s="1">
        <f t="shared" si="3"/>
        <v>1200</v>
      </c>
      <c r="D13" s="1">
        <f t="shared" si="4"/>
        <v>11200</v>
      </c>
      <c r="E13" s="1">
        <f t="shared" si="5"/>
        <v>10000</v>
      </c>
      <c r="F13" s="27"/>
      <c r="G13" s="23">
        <v>0.03</v>
      </c>
      <c r="H13" s="43">
        <f t="shared" si="0"/>
        <v>6.5000000000000002E-2</v>
      </c>
      <c r="I13" s="43">
        <f t="shared" si="6"/>
        <v>6.25E-2</v>
      </c>
      <c r="J13" s="44">
        <f t="shared" si="1"/>
        <v>6.0000000000000005E-2</v>
      </c>
      <c r="K13" s="48">
        <f t="shared" si="7"/>
        <v>6.0000000000000005E-2</v>
      </c>
      <c r="L13" s="47"/>
      <c r="M13" s="24">
        <f t="shared" si="8"/>
        <v>1250</v>
      </c>
      <c r="N13" s="49" t="str">
        <f t="shared" si="9"/>
        <v>sì</v>
      </c>
      <c r="O13" s="50">
        <f>(I13-J13)*E12</f>
        <v>49.999999999999908</v>
      </c>
      <c r="P13" s="50">
        <f>M13-O13</f>
        <v>1200</v>
      </c>
    </row>
    <row r="14" spans="1:16" x14ac:dyDescent="0.25">
      <c r="A14" s="17">
        <v>5</v>
      </c>
      <c r="B14" s="1">
        <f t="shared" si="2"/>
        <v>10000</v>
      </c>
      <c r="C14" s="1">
        <f t="shared" si="3"/>
        <v>600</v>
      </c>
      <c r="D14" s="1">
        <f t="shared" si="4"/>
        <v>10600</v>
      </c>
      <c r="E14" s="1">
        <f t="shared" si="5"/>
        <v>0</v>
      </c>
      <c r="F14" s="27"/>
      <c r="G14" s="23">
        <v>3.2500000000000001E-2</v>
      </c>
      <c r="H14" s="43">
        <f t="shared" si="0"/>
        <v>6.7500000000000004E-2</v>
      </c>
      <c r="I14" s="43">
        <f t="shared" si="6"/>
        <v>6.5000000000000002E-2</v>
      </c>
      <c r="J14" s="44">
        <f t="shared" si="1"/>
        <v>6.0000000000000005E-2</v>
      </c>
      <c r="K14" s="48">
        <f t="shared" si="7"/>
        <v>6.0000000000000005E-2</v>
      </c>
      <c r="L14" s="47"/>
      <c r="M14" s="24">
        <f t="shared" si="8"/>
        <v>650</v>
      </c>
      <c r="N14" s="49" t="str">
        <f t="shared" si="9"/>
        <v>sì</v>
      </c>
      <c r="O14" s="51">
        <f>(I14-J14)*E13</f>
        <v>49.999999999999972</v>
      </c>
      <c r="P14" s="51">
        <f>M14-O14</f>
        <v>600</v>
      </c>
    </row>
    <row r="15" spans="1:16" x14ac:dyDescent="0.25">
      <c r="B15" s="18"/>
      <c r="C15" s="1"/>
      <c r="D15" s="18"/>
      <c r="H15" s="43"/>
      <c r="I15" s="18"/>
      <c r="J15" s="18"/>
      <c r="K15" s="18"/>
      <c r="L15" s="18"/>
      <c r="M15" s="52"/>
      <c r="N15" s="53"/>
      <c r="O15" s="54"/>
      <c r="P15" s="52"/>
    </row>
    <row r="16" spans="1:16" x14ac:dyDescent="0.25">
      <c r="B16" s="18"/>
      <c r="C16" s="1"/>
      <c r="D16" s="18"/>
      <c r="H16" s="18"/>
      <c r="I16" s="18"/>
      <c r="J16" s="18"/>
      <c r="K16" s="18"/>
      <c r="L16" s="18"/>
    </row>
    <row r="17" spans="2:13" x14ac:dyDescent="0.25">
      <c r="B17" s="18"/>
      <c r="C17" s="1"/>
      <c r="D17" s="18"/>
      <c r="H17" s="18"/>
      <c r="I17" s="18"/>
      <c r="J17" s="18"/>
      <c r="K17" s="18"/>
      <c r="L17" s="18"/>
    </row>
    <row r="18" spans="2:13" x14ac:dyDescent="0.25">
      <c r="B18" s="18"/>
      <c r="C18" s="1"/>
      <c r="D18" s="18"/>
      <c r="H18" s="18"/>
      <c r="I18" s="18"/>
      <c r="J18" s="18"/>
      <c r="K18" s="18"/>
      <c r="L18" s="18"/>
    </row>
    <row r="19" spans="2:13" x14ac:dyDescent="0.25">
      <c r="B19" s="18"/>
      <c r="C19" s="1"/>
      <c r="D19" s="18"/>
      <c r="H19" s="18"/>
      <c r="I19" s="18"/>
      <c r="J19" s="18"/>
      <c r="K19" s="18"/>
      <c r="L19" s="18"/>
    </row>
    <row r="20" spans="2:13" x14ac:dyDescent="0.25">
      <c r="B20" s="18"/>
      <c r="C20" s="1"/>
      <c r="D20" s="18"/>
      <c r="H20" s="18"/>
      <c r="I20" s="18"/>
      <c r="J20" s="18"/>
      <c r="K20" s="18"/>
      <c r="L20" s="18"/>
      <c r="M20" s="22"/>
    </row>
    <row r="21" spans="2:13" x14ac:dyDescent="0.25">
      <c r="B21" s="18"/>
      <c r="C21" s="1"/>
      <c r="D21" s="18"/>
      <c r="H21" s="18"/>
      <c r="I21" s="18"/>
      <c r="J21" s="18"/>
      <c r="K21" s="18"/>
      <c r="L21" s="18"/>
    </row>
    <row r="22" spans="2:13" x14ac:dyDescent="0.25">
      <c r="B22" s="18"/>
      <c r="C22" s="1"/>
      <c r="D22" s="18"/>
      <c r="H22" s="18"/>
      <c r="I22" s="18"/>
      <c r="J22" s="18"/>
      <c r="K22" s="18"/>
      <c r="L22" s="18"/>
    </row>
    <row r="23" spans="2:13" x14ac:dyDescent="0.25">
      <c r="B23" s="18"/>
      <c r="C23" s="1"/>
      <c r="D23" s="18"/>
      <c r="H23" s="18"/>
      <c r="I23" s="18"/>
      <c r="J23" s="18"/>
      <c r="K23" s="18"/>
      <c r="L23" s="18"/>
    </row>
    <row r="24" spans="2:13" x14ac:dyDescent="0.25">
      <c r="B24" s="18"/>
      <c r="C24" s="1"/>
      <c r="D24" s="18"/>
      <c r="H24" s="18"/>
      <c r="I24" s="18"/>
      <c r="J24" s="18"/>
      <c r="K24" s="18"/>
      <c r="L24" s="18"/>
    </row>
    <row r="25" spans="2:13" x14ac:dyDescent="0.25">
      <c r="B25" s="18"/>
      <c r="C25" s="1"/>
      <c r="D25" s="18"/>
      <c r="H25" s="18"/>
      <c r="I25" s="18"/>
      <c r="J25" s="18"/>
      <c r="K25" s="18"/>
      <c r="L25" s="18"/>
    </row>
    <row r="26" spans="2:13" x14ac:dyDescent="0.25">
      <c r="B26" s="18"/>
      <c r="C26" s="1"/>
      <c r="D26" s="18"/>
      <c r="H26" s="18"/>
      <c r="I26" s="18"/>
      <c r="J26" s="18"/>
      <c r="K26" s="18"/>
      <c r="L26" s="18"/>
    </row>
    <row r="27" spans="2:13" x14ac:dyDescent="0.25">
      <c r="B27" s="18"/>
      <c r="C27" s="1"/>
      <c r="D27" s="18"/>
      <c r="H27" s="18"/>
      <c r="I27" s="18"/>
      <c r="J27" s="18"/>
      <c r="K27" s="18"/>
      <c r="L27" s="18"/>
    </row>
    <row r="28" spans="2:13" x14ac:dyDescent="0.25">
      <c r="B28" s="18"/>
      <c r="C28" s="1"/>
      <c r="D28" s="18"/>
      <c r="H28" s="18"/>
      <c r="I28" s="18"/>
      <c r="J28" s="18"/>
      <c r="K28" s="18"/>
      <c r="L28" s="18"/>
    </row>
    <row r="29" spans="2:13" x14ac:dyDescent="0.25">
      <c r="B29" s="18"/>
      <c r="C29" s="1"/>
      <c r="D29" s="18"/>
      <c r="H29" s="18"/>
      <c r="I29" s="18"/>
      <c r="J29" s="18"/>
      <c r="K29" s="18"/>
      <c r="L29" s="18"/>
    </row>
    <row r="30" spans="2:13" x14ac:dyDescent="0.25">
      <c r="B30" s="18"/>
      <c r="C30" s="1"/>
      <c r="D30" s="18"/>
      <c r="H30" s="18"/>
      <c r="I30" s="18"/>
      <c r="J30" s="18"/>
      <c r="K30" s="18"/>
      <c r="L30" s="18"/>
    </row>
    <row r="31" spans="2:13" x14ac:dyDescent="0.25">
      <c r="B31" s="18"/>
      <c r="C31" s="1"/>
      <c r="D31" s="18"/>
      <c r="H31" s="18"/>
      <c r="I31" s="18"/>
      <c r="J31" s="18"/>
      <c r="K31" s="18"/>
      <c r="L31" s="18"/>
    </row>
    <row r="32" spans="2:13" x14ac:dyDescent="0.25">
      <c r="B32" s="18"/>
      <c r="C32" s="1"/>
      <c r="D32" s="18"/>
      <c r="H32" s="18"/>
      <c r="I32" s="18"/>
      <c r="J32" s="18"/>
      <c r="K32" s="18"/>
      <c r="L32" s="18"/>
    </row>
    <row r="33" spans="2:12" x14ac:dyDescent="0.25">
      <c r="B33" s="18"/>
      <c r="C33" s="1"/>
      <c r="D33" s="18"/>
      <c r="H33" s="18"/>
      <c r="I33" s="18"/>
      <c r="J33" s="18"/>
      <c r="K33" s="18"/>
      <c r="L33" s="18"/>
    </row>
    <row r="34" spans="2:12" x14ac:dyDescent="0.25">
      <c r="B34" s="18"/>
      <c r="C34" s="1"/>
      <c r="D34" s="18"/>
      <c r="H34" s="18"/>
      <c r="I34" s="18"/>
      <c r="J34" s="18"/>
      <c r="K34" s="18"/>
      <c r="L34" s="18"/>
    </row>
    <row r="35" spans="2:12" x14ac:dyDescent="0.25">
      <c r="B35" s="18"/>
      <c r="C35" s="1"/>
      <c r="D35" s="18"/>
      <c r="H35" s="18"/>
      <c r="I35" s="18"/>
      <c r="J35" s="18"/>
      <c r="K35" s="18"/>
      <c r="L35" s="18"/>
    </row>
    <row r="36" spans="2:12" x14ac:dyDescent="0.25">
      <c r="B36" s="18"/>
      <c r="C36" s="1"/>
      <c r="D36" s="18"/>
      <c r="H36" s="18"/>
      <c r="I36" s="18"/>
      <c r="J36" s="18"/>
      <c r="K36" s="18"/>
      <c r="L36" s="18"/>
    </row>
    <row r="37" spans="2:12" x14ac:dyDescent="0.25">
      <c r="B37" s="18"/>
      <c r="C37" s="1"/>
      <c r="D37" s="18"/>
      <c r="H37" s="18"/>
      <c r="I37" s="18"/>
      <c r="J37" s="18"/>
      <c r="K37" s="18"/>
      <c r="L37" s="18"/>
    </row>
    <row r="38" spans="2:12" x14ac:dyDescent="0.25">
      <c r="B38" s="18"/>
      <c r="C38" s="1"/>
      <c r="D38" s="18"/>
      <c r="H38" s="18"/>
      <c r="I38" s="18"/>
      <c r="J38" s="18"/>
      <c r="K38" s="18"/>
      <c r="L38" s="18"/>
    </row>
    <row r="39" spans="2:12" x14ac:dyDescent="0.25">
      <c r="B39" s="18"/>
      <c r="C39" s="1"/>
      <c r="D39" s="18"/>
      <c r="H39" s="18"/>
      <c r="I39" s="18"/>
      <c r="J39" s="18"/>
      <c r="K39" s="18"/>
      <c r="L39" s="18"/>
    </row>
    <row r="40" spans="2:12" x14ac:dyDescent="0.25">
      <c r="B40" s="18"/>
      <c r="C40" s="1"/>
      <c r="D40" s="18"/>
      <c r="H40" s="18"/>
      <c r="I40" s="18"/>
      <c r="J40" s="18"/>
      <c r="K40" s="18"/>
      <c r="L40" s="18"/>
    </row>
    <row r="41" spans="2:12" x14ac:dyDescent="0.25">
      <c r="B41" s="18"/>
      <c r="C41" s="1"/>
      <c r="D41" s="18"/>
      <c r="H41" s="18"/>
      <c r="I41" s="18"/>
      <c r="J41" s="18"/>
      <c r="K41" s="18"/>
      <c r="L41" s="18"/>
    </row>
    <row r="42" spans="2:12" x14ac:dyDescent="0.25">
      <c r="B42" s="18"/>
      <c r="C42" s="1"/>
      <c r="D42" s="18"/>
      <c r="H42" s="18"/>
      <c r="I42" s="18"/>
      <c r="J42" s="18"/>
      <c r="K42" s="18"/>
      <c r="L42" s="18"/>
    </row>
    <row r="43" spans="2:12" x14ac:dyDescent="0.25">
      <c r="B43" s="18"/>
      <c r="C43" s="1"/>
      <c r="D43" s="18"/>
      <c r="H43" s="18"/>
      <c r="I43" s="18"/>
      <c r="J43" s="18"/>
      <c r="K43" s="18"/>
      <c r="L43" s="18"/>
    </row>
    <row r="44" spans="2:12" x14ac:dyDescent="0.25">
      <c r="B44" s="18"/>
      <c r="C44" s="1"/>
      <c r="D44" s="18"/>
      <c r="H44" s="18"/>
      <c r="I44" s="18"/>
      <c r="J44" s="18"/>
      <c r="K44" s="18"/>
      <c r="L44" s="18"/>
    </row>
    <row r="45" spans="2:12" x14ac:dyDescent="0.25">
      <c r="B45" s="18"/>
      <c r="C45" s="1"/>
      <c r="D45" s="18"/>
      <c r="H45" s="18"/>
      <c r="I45" s="18"/>
      <c r="J45" s="18"/>
      <c r="K45" s="18"/>
      <c r="L45" s="18"/>
    </row>
    <row r="46" spans="2:12" x14ac:dyDescent="0.25">
      <c r="B46" s="18"/>
      <c r="C46" s="1"/>
      <c r="D46" s="18"/>
      <c r="H46" s="18"/>
      <c r="I46" s="18"/>
      <c r="J46" s="18"/>
      <c r="K46" s="18"/>
      <c r="L46" s="18"/>
    </row>
    <row r="47" spans="2:12" x14ac:dyDescent="0.25">
      <c r="B47" s="18"/>
      <c r="C47" s="1"/>
      <c r="D47" s="18"/>
      <c r="H47" s="18"/>
      <c r="I47" s="18"/>
      <c r="J47" s="18"/>
      <c r="K47" s="18"/>
      <c r="L47" s="18"/>
    </row>
    <row r="48" spans="2:12" x14ac:dyDescent="0.25">
      <c r="B48" s="18"/>
      <c r="C48" s="1"/>
      <c r="D48" s="18"/>
      <c r="H48" s="18"/>
      <c r="I48" s="18"/>
      <c r="J48" s="18"/>
      <c r="K48" s="18"/>
      <c r="L48" s="18"/>
    </row>
    <row r="49" spans="2:12" x14ac:dyDescent="0.25">
      <c r="B49" s="18"/>
      <c r="C49" s="1"/>
      <c r="D49" s="18"/>
      <c r="H49" s="18"/>
      <c r="I49" s="18"/>
      <c r="J49" s="18"/>
      <c r="K49" s="18"/>
      <c r="L49" s="18"/>
    </row>
    <row r="50" spans="2:12" x14ac:dyDescent="0.25">
      <c r="B50" s="18"/>
      <c r="C50" s="1"/>
      <c r="D50" s="18"/>
      <c r="H50" s="18"/>
      <c r="I50" s="18"/>
      <c r="J50" s="18"/>
      <c r="K50" s="18"/>
      <c r="L50" s="18"/>
    </row>
    <row r="51" spans="2:12" x14ac:dyDescent="0.25">
      <c r="B51" s="18"/>
      <c r="C51" s="1"/>
      <c r="D51" s="18"/>
      <c r="H51" s="18"/>
      <c r="I51" s="18"/>
      <c r="J51" s="18"/>
      <c r="K51" s="18"/>
      <c r="L51" s="18"/>
    </row>
    <row r="52" spans="2:12" x14ac:dyDescent="0.25">
      <c r="B52" s="18"/>
      <c r="C52" s="1"/>
      <c r="D52" s="18"/>
      <c r="H52" s="18"/>
      <c r="I52" s="18"/>
      <c r="J52" s="18"/>
      <c r="K52" s="18"/>
      <c r="L52" s="18"/>
    </row>
    <row r="53" spans="2:12" x14ac:dyDescent="0.25">
      <c r="B53" s="18"/>
      <c r="C53" s="1"/>
      <c r="D53" s="18"/>
      <c r="H53" s="18"/>
      <c r="I53" s="18"/>
      <c r="J53" s="18"/>
      <c r="K53" s="18"/>
      <c r="L53" s="18"/>
    </row>
    <row r="54" spans="2:12" x14ac:dyDescent="0.25">
      <c r="B54" s="18"/>
      <c r="C54" s="1"/>
      <c r="D54" s="18"/>
      <c r="H54" s="18"/>
      <c r="I54" s="18"/>
      <c r="J54" s="18"/>
      <c r="K54" s="18"/>
      <c r="L54" s="18"/>
    </row>
    <row r="55" spans="2:12" x14ac:dyDescent="0.25">
      <c r="B55" s="18"/>
      <c r="C55" s="1"/>
      <c r="D55" s="18"/>
      <c r="H55" s="18"/>
      <c r="I55" s="18"/>
      <c r="J55" s="18"/>
      <c r="K55" s="18"/>
      <c r="L55" s="18"/>
    </row>
    <row r="56" spans="2:12" x14ac:dyDescent="0.25">
      <c r="B56" s="18"/>
      <c r="C56" s="1"/>
      <c r="D56" s="18"/>
      <c r="H56" s="18"/>
      <c r="I56" s="18"/>
      <c r="J56" s="18"/>
      <c r="K56" s="18"/>
      <c r="L56" s="18"/>
    </row>
    <row r="57" spans="2:12" x14ac:dyDescent="0.25">
      <c r="B57" s="18"/>
      <c r="C57" s="1"/>
      <c r="D57" s="18"/>
      <c r="H57" s="18"/>
      <c r="I57" s="18"/>
      <c r="J57" s="18"/>
      <c r="K57" s="18"/>
      <c r="L57" s="18"/>
    </row>
    <row r="58" spans="2:12" x14ac:dyDescent="0.25">
      <c r="B58" s="18"/>
      <c r="C58" s="1"/>
      <c r="D58" s="18"/>
      <c r="H58" s="18"/>
      <c r="I58" s="18"/>
      <c r="J58" s="18"/>
      <c r="K58" s="18"/>
      <c r="L58" s="18"/>
    </row>
    <row r="59" spans="2:12" x14ac:dyDescent="0.25">
      <c r="B59" s="18"/>
      <c r="C59" s="1"/>
      <c r="D59" s="18"/>
      <c r="H59" s="18"/>
      <c r="I59" s="18"/>
      <c r="J59" s="18"/>
      <c r="K59" s="18"/>
      <c r="L59" s="18"/>
    </row>
    <row r="60" spans="2:12" x14ac:dyDescent="0.25">
      <c r="B60" s="18"/>
      <c r="C60" s="1"/>
      <c r="D60" s="18"/>
      <c r="H60" s="18"/>
      <c r="I60" s="18"/>
      <c r="J60" s="18"/>
      <c r="K60" s="18"/>
      <c r="L60" s="18"/>
    </row>
    <row r="61" spans="2:12" x14ac:dyDescent="0.25">
      <c r="B61" s="18"/>
      <c r="C61" s="1"/>
      <c r="D61" s="18"/>
      <c r="H61" s="18"/>
      <c r="I61" s="18"/>
      <c r="J61" s="18"/>
      <c r="K61" s="18"/>
      <c r="L61" s="18"/>
    </row>
    <row r="62" spans="2:12" x14ac:dyDescent="0.25">
      <c r="B62" s="18"/>
      <c r="C62" s="1"/>
      <c r="D62" s="18"/>
      <c r="H62" s="18"/>
      <c r="I62" s="18"/>
      <c r="J62" s="18"/>
      <c r="K62" s="18"/>
      <c r="L62" s="18"/>
    </row>
    <row r="63" spans="2:12" x14ac:dyDescent="0.25">
      <c r="B63" s="18"/>
      <c r="C63" s="1"/>
      <c r="D63" s="18"/>
      <c r="H63" s="18"/>
      <c r="I63" s="18"/>
      <c r="J63" s="18"/>
      <c r="K63" s="18"/>
      <c r="L63" s="18"/>
    </row>
    <row r="64" spans="2:12" x14ac:dyDescent="0.25">
      <c r="B64" s="18"/>
      <c r="C64" s="1"/>
      <c r="D64" s="18"/>
      <c r="H64" s="18"/>
      <c r="I64" s="18"/>
      <c r="J64" s="18"/>
      <c r="K64" s="18"/>
      <c r="L64" s="18"/>
    </row>
    <row r="65" spans="2:12" x14ac:dyDescent="0.25">
      <c r="B65" s="18"/>
      <c r="C65" s="1"/>
      <c r="D65" s="18"/>
      <c r="H65" s="18"/>
      <c r="I65" s="18"/>
      <c r="J65" s="18"/>
      <c r="K65" s="18"/>
      <c r="L65" s="18"/>
    </row>
    <row r="66" spans="2:12" x14ac:dyDescent="0.25">
      <c r="B66" s="18"/>
      <c r="C66" s="1"/>
      <c r="D66" s="18"/>
      <c r="H66" s="18"/>
      <c r="I66" s="18"/>
      <c r="J66" s="18"/>
      <c r="K66" s="18"/>
      <c r="L66" s="18"/>
    </row>
    <row r="67" spans="2:12" x14ac:dyDescent="0.25">
      <c r="B67" s="18"/>
      <c r="C67" s="1"/>
      <c r="D67" s="18"/>
      <c r="H67" s="18"/>
      <c r="I67" s="18"/>
      <c r="J67" s="18"/>
      <c r="K67" s="18"/>
      <c r="L67" s="18"/>
    </row>
    <row r="68" spans="2:12" x14ac:dyDescent="0.25">
      <c r="B68" s="18"/>
      <c r="C68" s="1"/>
      <c r="D68" s="18"/>
      <c r="H68" s="18"/>
      <c r="I68" s="18"/>
      <c r="J68" s="18"/>
      <c r="K68" s="18"/>
      <c r="L68" s="18"/>
    </row>
    <row r="69" spans="2:12" x14ac:dyDescent="0.25">
      <c r="B69" s="18"/>
      <c r="C69" s="1"/>
      <c r="D69" s="18"/>
      <c r="H69" s="18"/>
      <c r="I69" s="18"/>
      <c r="J69" s="18"/>
      <c r="K69" s="18"/>
      <c r="L69" s="18"/>
    </row>
    <row r="70" spans="2:12" x14ac:dyDescent="0.25">
      <c r="B70" s="18"/>
      <c r="C70" s="1"/>
      <c r="D70" s="18"/>
      <c r="H70" s="18"/>
      <c r="I70" s="18"/>
      <c r="J70" s="18"/>
      <c r="K70" s="18"/>
      <c r="L70" s="18"/>
    </row>
    <row r="71" spans="2:12" x14ac:dyDescent="0.25">
      <c r="B71" s="18"/>
      <c r="C71" s="1"/>
      <c r="D71" s="18"/>
      <c r="H71" s="18"/>
      <c r="I71" s="18"/>
      <c r="J71" s="18"/>
      <c r="K71" s="18"/>
      <c r="L71" s="18"/>
    </row>
    <row r="72" spans="2:12" x14ac:dyDescent="0.25">
      <c r="B72" s="18"/>
      <c r="C72" s="1"/>
      <c r="D72" s="18"/>
      <c r="H72" s="18"/>
      <c r="I72" s="18"/>
      <c r="J72" s="18"/>
      <c r="K72" s="18"/>
      <c r="L72" s="18"/>
    </row>
    <row r="73" spans="2:12" x14ac:dyDescent="0.25">
      <c r="B73" s="18"/>
      <c r="C73" s="1"/>
      <c r="D73" s="18"/>
      <c r="H73" s="18"/>
      <c r="I73" s="18"/>
      <c r="J73" s="18"/>
      <c r="K73" s="18"/>
      <c r="L73" s="18"/>
    </row>
    <row r="74" spans="2:12" x14ac:dyDescent="0.25">
      <c r="B74" s="18"/>
      <c r="C74" s="1"/>
      <c r="D74" s="18"/>
      <c r="H74" s="18"/>
      <c r="I74" s="18"/>
      <c r="J74" s="18"/>
      <c r="K74" s="18"/>
      <c r="L74" s="18"/>
    </row>
    <row r="75" spans="2:12" x14ac:dyDescent="0.25">
      <c r="B75" s="18"/>
      <c r="C75" s="1"/>
      <c r="D75" s="18"/>
      <c r="H75" s="18"/>
      <c r="I75" s="18"/>
      <c r="J75" s="18"/>
      <c r="K75" s="18"/>
      <c r="L75" s="18"/>
    </row>
    <row r="76" spans="2:12" x14ac:dyDescent="0.25">
      <c r="B76" s="18"/>
      <c r="C76" s="1"/>
      <c r="D76" s="18"/>
      <c r="H76" s="18"/>
      <c r="I76" s="18"/>
      <c r="J76" s="18"/>
      <c r="K76" s="18"/>
      <c r="L76" s="18"/>
    </row>
    <row r="77" spans="2:12" x14ac:dyDescent="0.25">
      <c r="B77" s="18"/>
      <c r="C77" s="1"/>
      <c r="D77" s="18"/>
      <c r="H77" s="18"/>
      <c r="I77" s="18"/>
      <c r="J77" s="18"/>
      <c r="K77" s="18"/>
      <c r="L77" s="18"/>
    </row>
    <row r="78" spans="2:12" x14ac:dyDescent="0.25">
      <c r="B78" s="18"/>
      <c r="C78" s="1"/>
      <c r="D78" s="18"/>
      <c r="H78" s="18"/>
      <c r="I78" s="18"/>
      <c r="J78" s="18"/>
      <c r="K78" s="18"/>
      <c r="L78" s="18"/>
    </row>
    <row r="79" spans="2:12" x14ac:dyDescent="0.25">
      <c r="B79" s="18"/>
      <c r="C79" s="1"/>
      <c r="D79" s="18"/>
      <c r="H79" s="18"/>
      <c r="I79" s="18"/>
      <c r="J79" s="18"/>
      <c r="K79" s="18"/>
      <c r="L79" s="18"/>
    </row>
    <row r="80" spans="2:12" x14ac:dyDescent="0.25">
      <c r="B80" s="18"/>
      <c r="C80" s="1"/>
      <c r="D80" s="18"/>
      <c r="H80" s="18"/>
      <c r="I80" s="18"/>
      <c r="J80" s="18"/>
      <c r="K80" s="18"/>
      <c r="L80" s="18"/>
    </row>
    <row r="81" spans="2:12" x14ac:dyDescent="0.25">
      <c r="B81" s="18"/>
      <c r="C81" s="1"/>
      <c r="D81" s="18"/>
      <c r="H81" s="18"/>
      <c r="I81" s="18"/>
      <c r="J81" s="18"/>
      <c r="K81" s="18"/>
      <c r="L81" s="18"/>
    </row>
    <row r="82" spans="2:12" x14ac:dyDescent="0.25">
      <c r="B82" s="18"/>
      <c r="C82" s="1"/>
      <c r="D82" s="18"/>
      <c r="H82" s="18"/>
      <c r="I82" s="18"/>
      <c r="J82" s="18"/>
      <c r="K82" s="18"/>
      <c r="L82" s="18"/>
    </row>
    <row r="83" spans="2:12" x14ac:dyDescent="0.25">
      <c r="B83" s="18"/>
      <c r="C83" s="1"/>
      <c r="D83" s="18"/>
      <c r="H83" s="18"/>
      <c r="I83" s="18"/>
      <c r="J83" s="18"/>
      <c r="K83" s="18"/>
      <c r="L83" s="18"/>
    </row>
    <row r="84" spans="2:12" x14ac:dyDescent="0.25">
      <c r="B84" s="18"/>
      <c r="C84" s="1"/>
      <c r="D84" s="18"/>
      <c r="H84" s="18"/>
      <c r="I84" s="18"/>
      <c r="J84" s="18"/>
      <c r="K84" s="18"/>
      <c r="L84" s="18"/>
    </row>
    <row r="85" spans="2:12" x14ac:dyDescent="0.25">
      <c r="B85" s="18"/>
      <c r="C85" s="1"/>
      <c r="D85" s="18"/>
      <c r="H85" s="18"/>
      <c r="I85" s="18"/>
      <c r="J85" s="18"/>
      <c r="K85" s="18"/>
      <c r="L85" s="18"/>
    </row>
    <row r="86" spans="2:12" x14ac:dyDescent="0.25">
      <c r="B86" s="18"/>
      <c r="C86" s="1"/>
      <c r="D86" s="18"/>
      <c r="H86" s="18"/>
      <c r="I86" s="18"/>
      <c r="J86" s="18"/>
      <c r="K86" s="18"/>
      <c r="L86" s="18"/>
    </row>
    <row r="87" spans="2:12" x14ac:dyDescent="0.25">
      <c r="B87" s="18"/>
      <c r="C87" s="1"/>
      <c r="D87" s="18"/>
      <c r="H87" s="18"/>
      <c r="I87" s="18"/>
      <c r="J87" s="18"/>
      <c r="K87" s="18"/>
      <c r="L87" s="18"/>
    </row>
    <row r="88" spans="2:12" x14ac:dyDescent="0.25">
      <c r="B88" s="18"/>
      <c r="C88" s="1"/>
      <c r="D88" s="18"/>
      <c r="H88" s="18"/>
      <c r="I88" s="18"/>
      <c r="J88" s="18"/>
      <c r="K88" s="18"/>
      <c r="L88" s="18"/>
    </row>
    <row r="89" spans="2:12" x14ac:dyDescent="0.25">
      <c r="B89" s="18"/>
      <c r="C89" s="1"/>
      <c r="D89" s="18"/>
      <c r="H89" s="18"/>
      <c r="I89" s="18"/>
      <c r="J89" s="18"/>
      <c r="K89" s="18"/>
      <c r="L89" s="18"/>
    </row>
    <row r="90" spans="2:12" x14ac:dyDescent="0.25">
      <c r="B90" s="18"/>
      <c r="C90" s="1"/>
      <c r="D90" s="18"/>
      <c r="H90" s="18"/>
      <c r="I90" s="18"/>
      <c r="J90" s="18"/>
      <c r="K90" s="18"/>
      <c r="L90" s="18"/>
    </row>
    <row r="91" spans="2:12" x14ac:dyDescent="0.25">
      <c r="B91" s="18"/>
      <c r="C91" s="1"/>
      <c r="D91" s="18"/>
      <c r="H91" s="18"/>
      <c r="I91" s="18"/>
      <c r="J91" s="18"/>
      <c r="K91" s="18"/>
      <c r="L91" s="18"/>
    </row>
    <row r="92" spans="2:12" x14ac:dyDescent="0.25">
      <c r="B92" s="18"/>
      <c r="C92" s="1"/>
      <c r="D92" s="18"/>
      <c r="H92" s="18"/>
      <c r="I92" s="18"/>
      <c r="J92" s="18"/>
      <c r="K92" s="18"/>
      <c r="L92" s="18"/>
    </row>
    <row r="93" spans="2:12" x14ac:dyDescent="0.25">
      <c r="B93" s="18"/>
      <c r="C93" s="1"/>
      <c r="D93" s="18"/>
      <c r="H93" s="18"/>
      <c r="I93" s="18"/>
      <c r="J93" s="18"/>
      <c r="K93" s="18"/>
      <c r="L93" s="18"/>
    </row>
    <row r="94" spans="2:12" x14ac:dyDescent="0.25">
      <c r="B94" s="18"/>
      <c r="C94" s="1"/>
      <c r="D94" s="18"/>
      <c r="H94" s="18"/>
      <c r="I94" s="18"/>
      <c r="J94" s="18"/>
      <c r="K94" s="18"/>
      <c r="L94" s="18"/>
    </row>
    <row r="95" spans="2:12" x14ac:dyDescent="0.25">
      <c r="B95" s="18"/>
      <c r="C95" s="1"/>
      <c r="D95" s="18"/>
      <c r="H95" s="18"/>
      <c r="I95" s="18"/>
      <c r="J95" s="18"/>
      <c r="K95" s="18"/>
      <c r="L95" s="18"/>
    </row>
    <row r="96" spans="2:12" x14ac:dyDescent="0.25">
      <c r="B96" s="18"/>
      <c r="C96" s="1"/>
      <c r="D96" s="18"/>
      <c r="H96" s="18"/>
      <c r="I96" s="18"/>
      <c r="J96" s="18"/>
      <c r="K96" s="18"/>
      <c r="L96" s="18"/>
    </row>
    <row r="97" spans="2:12" x14ac:dyDescent="0.25">
      <c r="B97" s="18"/>
      <c r="C97" s="1"/>
      <c r="D97" s="18"/>
      <c r="H97" s="18"/>
      <c r="I97" s="18"/>
      <c r="J97" s="18"/>
      <c r="K97" s="18"/>
      <c r="L97" s="18"/>
    </row>
    <row r="98" spans="2:12" x14ac:dyDescent="0.25">
      <c r="B98" s="18"/>
      <c r="C98" s="1"/>
      <c r="D98" s="18"/>
      <c r="H98" s="18"/>
      <c r="I98" s="18"/>
      <c r="J98" s="18"/>
      <c r="K98" s="18"/>
      <c r="L98" s="18"/>
    </row>
    <row r="99" spans="2:12" x14ac:dyDescent="0.25">
      <c r="B99" s="18"/>
      <c r="C99" s="1"/>
      <c r="D99" s="18"/>
      <c r="H99" s="18"/>
      <c r="I99" s="18"/>
      <c r="J99" s="18"/>
      <c r="K99" s="18"/>
      <c r="L99" s="18"/>
    </row>
    <row r="100" spans="2:12" x14ac:dyDescent="0.25">
      <c r="B100" s="18"/>
      <c r="C100" s="1"/>
      <c r="D100" s="18"/>
      <c r="H100" s="18"/>
      <c r="I100" s="18"/>
      <c r="J100" s="18"/>
      <c r="K100" s="18"/>
      <c r="L100" s="18"/>
    </row>
    <row r="101" spans="2:12" x14ac:dyDescent="0.25">
      <c r="B101" s="18"/>
      <c r="C101" s="1"/>
      <c r="D101" s="18"/>
      <c r="H101" s="18"/>
      <c r="I101" s="18"/>
      <c r="J101" s="18"/>
      <c r="K101" s="18"/>
      <c r="L101" s="18"/>
    </row>
    <row r="102" spans="2:12" x14ac:dyDescent="0.25">
      <c r="B102" s="18"/>
      <c r="C102" s="1"/>
      <c r="D102" s="18"/>
      <c r="H102" s="18"/>
      <c r="I102" s="18"/>
      <c r="J102" s="18"/>
      <c r="K102" s="18"/>
      <c r="L102" s="18"/>
    </row>
    <row r="103" spans="2:12" x14ac:dyDescent="0.25">
      <c r="B103" s="18"/>
      <c r="C103" s="1"/>
      <c r="D103" s="18"/>
      <c r="H103" s="18"/>
      <c r="I103" s="18"/>
      <c r="J103" s="18"/>
      <c r="K103" s="18"/>
      <c r="L103" s="18"/>
    </row>
    <row r="104" spans="2:12" x14ac:dyDescent="0.25">
      <c r="B104" s="18"/>
      <c r="C104" s="1"/>
      <c r="D104" s="18"/>
      <c r="H104" s="18"/>
      <c r="I104" s="18"/>
      <c r="J104" s="18"/>
      <c r="K104" s="18"/>
      <c r="L104" s="18"/>
    </row>
    <row r="105" spans="2:12" x14ac:dyDescent="0.25">
      <c r="B105" s="18"/>
      <c r="C105" s="1"/>
      <c r="D105" s="18"/>
      <c r="H105" s="18"/>
      <c r="I105" s="18"/>
      <c r="J105" s="18"/>
      <c r="K105" s="18"/>
      <c r="L105" s="18"/>
    </row>
    <row r="106" spans="2:12" x14ac:dyDescent="0.25">
      <c r="B106" s="18"/>
      <c r="C106" s="1"/>
      <c r="D106" s="18"/>
      <c r="H106" s="18"/>
      <c r="I106" s="18"/>
      <c r="J106" s="18"/>
      <c r="K106" s="18"/>
      <c r="L106" s="18"/>
    </row>
    <row r="107" spans="2:12" x14ac:dyDescent="0.25">
      <c r="B107" s="18"/>
      <c r="C107" s="1"/>
      <c r="D107" s="18"/>
      <c r="H107" s="18"/>
      <c r="I107" s="18"/>
      <c r="J107" s="18"/>
      <c r="K107" s="18"/>
      <c r="L107" s="18"/>
    </row>
    <row r="108" spans="2:12" x14ac:dyDescent="0.25">
      <c r="B108" s="18"/>
      <c r="C108" s="1"/>
      <c r="D108" s="18"/>
      <c r="H108" s="18"/>
      <c r="I108" s="18"/>
      <c r="J108" s="18"/>
      <c r="K108" s="18"/>
      <c r="L108" s="18"/>
    </row>
    <row r="109" spans="2:12" x14ac:dyDescent="0.25">
      <c r="B109" s="18"/>
      <c r="C109" s="1"/>
      <c r="D109" s="18"/>
      <c r="H109" s="18"/>
      <c r="I109" s="18"/>
      <c r="J109" s="18"/>
      <c r="K109" s="18"/>
      <c r="L109" s="18"/>
    </row>
    <row r="110" spans="2:12" x14ac:dyDescent="0.25">
      <c r="B110" s="18"/>
      <c r="C110" s="1"/>
      <c r="D110" s="18"/>
      <c r="H110" s="18"/>
      <c r="I110" s="18"/>
      <c r="J110" s="18"/>
      <c r="K110" s="18"/>
      <c r="L110" s="18"/>
    </row>
    <row r="111" spans="2:12" x14ac:dyDescent="0.25">
      <c r="B111" s="18"/>
      <c r="C111" s="1"/>
      <c r="D111" s="18"/>
      <c r="H111" s="18"/>
      <c r="I111" s="18"/>
      <c r="J111" s="18"/>
      <c r="K111" s="18"/>
      <c r="L111" s="18"/>
    </row>
    <row r="112" spans="2:12" x14ac:dyDescent="0.25">
      <c r="B112" s="18"/>
      <c r="C112" s="1"/>
      <c r="D112" s="18"/>
      <c r="H112" s="18"/>
      <c r="I112" s="18"/>
      <c r="J112" s="18"/>
      <c r="K112" s="18"/>
      <c r="L112" s="18"/>
    </row>
    <row r="113" spans="2:12" x14ac:dyDescent="0.25">
      <c r="B113" s="18"/>
      <c r="C113" s="1"/>
      <c r="D113" s="18"/>
      <c r="H113" s="18"/>
      <c r="I113" s="18"/>
      <c r="J113" s="18"/>
      <c r="K113" s="18"/>
      <c r="L113" s="18"/>
    </row>
    <row r="114" spans="2:12" x14ac:dyDescent="0.25">
      <c r="B114" s="18"/>
      <c r="C114" s="1"/>
      <c r="D114" s="18"/>
      <c r="H114" s="18"/>
      <c r="I114" s="18"/>
      <c r="J114" s="18"/>
      <c r="K114" s="18"/>
      <c r="L114" s="18"/>
    </row>
    <row r="115" spans="2:12" x14ac:dyDescent="0.25">
      <c r="B115" s="18"/>
      <c r="C115" s="1"/>
      <c r="D115" s="18"/>
      <c r="H115" s="18"/>
      <c r="I115" s="18"/>
      <c r="J115" s="18"/>
      <c r="K115" s="18"/>
      <c r="L115" s="18"/>
    </row>
    <row r="116" spans="2:12" x14ac:dyDescent="0.25">
      <c r="B116" s="18"/>
      <c r="C116" s="1"/>
      <c r="D116" s="18"/>
      <c r="H116" s="18"/>
      <c r="I116" s="18"/>
      <c r="J116" s="18"/>
      <c r="K116" s="18"/>
      <c r="L116" s="18"/>
    </row>
    <row r="117" spans="2:12" x14ac:dyDescent="0.25">
      <c r="B117" s="18"/>
      <c r="C117" s="1"/>
      <c r="D117" s="18"/>
      <c r="H117" s="18"/>
      <c r="I117" s="18"/>
      <c r="J117" s="18"/>
      <c r="K117" s="18"/>
      <c r="L117" s="18"/>
    </row>
    <row r="118" spans="2:12" x14ac:dyDescent="0.25">
      <c r="B118" s="18"/>
      <c r="C118" s="1"/>
      <c r="D118" s="18"/>
      <c r="H118" s="18"/>
      <c r="I118" s="18"/>
      <c r="J118" s="18"/>
      <c r="K118" s="18"/>
      <c r="L118" s="18"/>
    </row>
    <row r="119" spans="2:12" x14ac:dyDescent="0.25">
      <c r="B119" s="18"/>
      <c r="C119" s="1"/>
      <c r="D119" s="18"/>
      <c r="H119" s="18"/>
      <c r="I119" s="18"/>
      <c r="J119" s="18"/>
      <c r="K119" s="18"/>
      <c r="L119" s="18"/>
    </row>
    <row r="120" spans="2:12" x14ac:dyDescent="0.25">
      <c r="B120" s="18"/>
      <c r="C120" s="1"/>
      <c r="D120" s="18"/>
      <c r="H120" s="18"/>
      <c r="I120" s="18"/>
      <c r="J120" s="18"/>
      <c r="K120" s="18"/>
      <c r="L120" s="18"/>
    </row>
    <row r="121" spans="2:12" x14ac:dyDescent="0.25">
      <c r="B121" s="18"/>
      <c r="C121" s="1"/>
      <c r="D121" s="18"/>
      <c r="H121" s="18"/>
      <c r="I121" s="18"/>
      <c r="J121" s="18"/>
      <c r="K121" s="18"/>
      <c r="L121" s="18"/>
    </row>
    <row r="122" spans="2:12" x14ac:dyDescent="0.25">
      <c r="B122" s="18"/>
      <c r="C122" s="1"/>
      <c r="D122" s="18"/>
      <c r="H122" s="18"/>
      <c r="I122" s="18"/>
      <c r="J122" s="18"/>
      <c r="K122" s="18"/>
      <c r="L122" s="18"/>
    </row>
    <row r="123" spans="2:12" x14ac:dyDescent="0.25">
      <c r="B123" s="18"/>
      <c r="C123" s="1"/>
      <c r="D123" s="18"/>
      <c r="H123" s="18"/>
      <c r="I123" s="18"/>
      <c r="J123" s="18"/>
      <c r="K123" s="18"/>
      <c r="L123" s="18"/>
    </row>
    <row r="124" spans="2:12" x14ac:dyDescent="0.25">
      <c r="B124" s="18"/>
      <c r="C124" s="1"/>
      <c r="D124" s="18"/>
      <c r="H124" s="18"/>
      <c r="I124" s="18"/>
      <c r="J124" s="18"/>
      <c r="K124" s="18"/>
      <c r="L124" s="18"/>
    </row>
    <row r="125" spans="2:12" x14ac:dyDescent="0.25">
      <c r="B125" s="18"/>
      <c r="C125" s="1"/>
      <c r="D125" s="18"/>
      <c r="H125" s="18"/>
      <c r="I125" s="18"/>
      <c r="J125" s="18"/>
      <c r="K125" s="18"/>
      <c r="L125" s="18"/>
    </row>
    <row r="126" spans="2:12" x14ac:dyDescent="0.25">
      <c r="B126" s="18"/>
      <c r="C126" s="1"/>
      <c r="D126" s="18"/>
      <c r="H126" s="18"/>
      <c r="I126" s="18"/>
      <c r="J126" s="18"/>
      <c r="K126" s="18"/>
      <c r="L126" s="18"/>
    </row>
    <row r="127" spans="2:12" x14ac:dyDescent="0.25">
      <c r="B127" s="18"/>
      <c r="C127" s="1"/>
      <c r="D127" s="18"/>
      <c r="H127" s="18"/>
      <c r="I127" s="18"/>
      <c r="J127" s="18"/>
      <c r="K127" s="18"/>
      <c r="L127" s="18"/>
    </row>
    <row r="128" spans="2:12" x14ac:dyDescent="0.25">
      <c r="B128" s="18"/>
      <c r="C128" s="1"/>
      <c r="D128" s="18"/>
      <c r="H128" s="18"/>
      <c r="I128" s="18"/>
      <c r="J128" s="18"/>
      <c r="K128" s="18"/>
      <c r="L128" s="18"/>
    </row>
    <row r="129" spans="2:12" x14ac:dyDescent="0.25">
      <c r="B129" s="18"/>
      <c r="C129" s="1"/>
      <c r="D129" s="18"/>
      <c r="H129" s="18"/>
      <c r="I129" s="18"/>
      <c r="J129" s="18"/>
      <c r="K129" s="18"/>
      <c r="L129" s="18"/>
    </row>
    <row r="130" spans="2:12" x14ac:dyDescent="0.25">
      <c r="B130" s="18"/>
      <c r="C130" s="1"/>
      <c r="D130" s="18"/>
      <c r="H130" s="18"/>
      <c r="I130" s="18"/>
      <c r="J130" s="18"/>
      <c r="K130" s="18"/>
      <c r="L130" s="18"/>
    </row>
    <row r="131" spans="2:12" x14ac:dyDescent="0.25">
      <c r="B131" s="18"/>
      <c r="C131" s="1"/>
      <c r="D131" s="18"/>
      <c r="H131" s="18"/>
      <c r="I131" s="18"/>
      <c r="J131" s="18"/>
      <c r="K131" s="18"/>
      <c r="L131" s="18"/>
    </row>
    <row r="132" spans="2:12" x14ac:dyDescent="0.25">
      <c r="B132" s="18"/>
      <c r="C132" s="1"/>
      <c r="D132" s="18"/>
      <c r="H132" s="18"/>
      <c r="I132" s="18"/>
      <c r="J132" s="18"/>
      <c r="K132" s="18"/>
      <c r="L132" s="18"/>
    </row>
    <row r="133" spans="2:12" x14ac:dyDescent="0.25">
      <c r="B133" s="18"/>
      <c r="C133" s="1"/>
      <c r="D133" s="18"/>
      <c r="H133" s="18"/>
      <c r="I133" s="18"/>
      <c r="J133" s="18"/>
      <c r="K133" s="18"/>
      <c r="L133" s="18"/>
    </row>
    <row r="134" spans="2:12" x14ac:dyDescent="0.25">
      <c r="B134" s="18"/>
      <c r="C134" s="1"/>
      <c r="D134" s="18"/>
      <c r="H134" s="18"/>
      <c r="I134" s="18"/>
      <c r="J134" s="18"/>
      <c r="K134" s="18"/>
      <c r="L134" s="18"/>
    </row>
    <row r="135" spans="2:12" x14ac:dyDescent="0.25">
      <c r="B135" s="18"/>
      <c r="C135" s="1"/>
      <c r="D135" s="18"/>
      <c r="H135" s="18"/>
      <c r="I135" s="18"/>
      <c r="J135" s="18"/>
      <c r="K135" s="18"/>
      <c r="L135" s="18"/>
    </row>
    <row r="136" spans="2:12" x14ac:dyDescent="0.25">
      <c r="B136" s="18"/>
      <c r="C136" s="1"/>
      <c r="D136" s="18"/>
      <c r="H136" s="18"/>
      <c r="I136" s="18"/>
      <c r="J136" s="18"/>
      <c r="K136" s="18"/>
      <c r="L136" s="18"/>
    </row>
    <row r="137" spans="2:12" x14ac:dyDescent="0.25">
      <c r="B137" s="18"/>
      <c r="C137" s="1"/>
      <c r="D137" s="18"/>
      <c r="H137" s="18"/>
      <c r="I137" s="18"/>
      <c r="J137" s="18"/>
      <c r="K137" s="18"/>
      <c r="L137" s="18"/>
    </row>
    <row r="138" spans="2:12" x14ac:dyDescent="0.25">
      <c r="B138" s="18"/>
      <c r="C138" s="1"/>
      <c r="D138" s="18"/>
      <c r="H138" s="18"/>
      <c r="I138" s="18"/>
      <c r="J138" s="18"/>
      <c r="K138" s="18"/>
      <c r="L138" s="18"/>
    </row>
    <row r="139" spans="2:12" x14ac:dyDescent="0.25">
      <c r="B139" s="18"/>
      <c r="C139" s="1"/>
      <c r="D139" s="18"/>
      <c r="H139" s="18"/>
      <c r="I139" s="18"/>
      <c r="J139" s="18"/>
      <c r="K139" s="18"/>
      <c r="L139" s="18"/>
    </row>
    <row r="140" spans="2:12" x14ac:dyDescent="0.25">
      <c r="B140" s="18"/>
      <c r="C140" s="1"/>
      <c r="D140" s="18"/>
      <c r="H140" s="18"/>
      <c r="I140" s="18"/>
      <c r="J140" s="18"/>
      <c r="K140" s="18"/>
      <c r="L140" s="18"/>
    </row>
    <row r="141" spans="2:12" x14ac:dyDescent="0.25">
      <c r="B141" s="18"/>
      <c r="C141" s="1"/>
      <c r="D141" s="18"/>
      <c r="H141" s="18"/>
      <c r="I141" s="18"/>
      <c r="J141" s="18"/>
      <c r="K141" s="18"/>
      <c r="L141" s="18"/>
    </row>
    <row r="142" spans="2:12" x14ac:dyDescent="0.25">
      <c r="B142" s="18"/>
      <c r="C142" s="1"/>
      <c r="D142" s="18"/>
      <c r="H142" s="18"/>
      <c r="I142" s="18"/>
      <c r="J142" s="18"/>
      <c r="K142" s="18"/>
      <c r="L142" s="18"/>
    </row>
    <row r="143" spans="2:12" x14ac:dyDescent="0.25">
      <c r="B143" s="18"/>
      <c r="C143" s="1"/>
      <c r="D143" s="18"/>
      <c r="H143" s="18"/>
      <c r="I143" s="18"/>
      <c r="J143" s="18"/>
      <c r="K143" s="18"/>
      <c r="L143" s="18"/>
    </row>
    <row r="144" spans="2:12" x14ac:dyDescent="0.25">
      <c r="B144" s="18"/>
      <c r="C144" s="1"/>
      <c r="D144" s="18"/>
      <c r="H144" s="18"/>
      <c r="I144" s="18"/>
      <c r="J144" s="18"/>
      <c r="K144" s="18"/>
      <c r="L144" s="18"/>
    </row>
    <row r="145" spans="2:12" x14ac:dyDescent="0.25">
      <c r="B145" s="18"/>
      <c r="C145" s="1"/>
      <c r="D145" s="18"/>
      <c r="H145" s="18"/>
      <c r="I145" s="18"/>
      <c r="J145" s="18"/>
      <c r="K145" s="18"/>
      <c r="L145" s="18"/>
    </row>
    <row r="146" spans="2:12" x14ac:dyDescent="0.25">
      <c r="B146" s="18"/>
      <c r="C146" s="1"/>
      <c r="D146" s="18"/>
      <c r="H146" s="18"/>
      <c r="I146" s="18"/>
      <c r="J146" s="18"/>
      <c r="K146" s="18"/>
      <c r="L146" s="18"/>
    </row>
    <row r="147" spans="2:12" x14ac:dyDescent="0.25">
      <c r="B147" s="18"/>
      <c r="C147" s="1"/>
      <c r="D147" s="18"/>
      <c r="H147" s="18"/>
      <c r="I147" s="18"/>
      <c r="J147" s="18"/>
      <c r="K147" s="18"/>
      <c r="L147" s="18"/>
    </row>
    <row r="148" spans="2:12" x14ac:dyDescent="0.25">
      <c r="B148" s="18"/>
      <c r="C148" s="1"/>
      <c r="D148" s="18"/>
      <c r="H148" s="18"/>
      <c r="I148" s="18"/>
      <c r="J148" s="18"/>
      <c r="K148" s="18"/>
      <c r="L148" s="18"/>
    </row>
    <row r="149" spans="2:12" x14ac:dyDescent="0.25">
      <c r="B149" s="18"/>
      <c r="C149" s="1"/>
      <c r="D149" s="18"/>
      <c r="H149" s="18"/>
      <c r="I149" s="18"/>
      <c r="J149" s="18"/>
      <c r="K149" s="18"/>
      <c r="L149" s="18"/>
    </row>
    <row r="150" spans="2:12" x14ac:dyDescent="0.25">
      <c r="B150" s="18"/>
      <c r="C150" s="1"/>
      <c r="D150" s="18"/>
      <c r="H150" s="18"/>
      <c r="I150" s="18"/>
      <c r="J150" s="18"/>
      <c r="K150" s="18"/>
      <c r="L150" s="18"/>
    </row>
    <row r="151" spans="2:12" x14ac:dyDescent="0.25">
      <c r="B151" s="18"/>
      <c r="C151" s="1"/>
      <c r="D151" s="18"/>
      <c r="H151" s="18"/>
      <c r="I151" s="18"/>
      <c r="J151" s="18"/>
      <c r="K151" s="18"/>
      <c r="L151" s="18"/>
    </row>
    <row r="152" spans="2:12" x14ac:dyDescent="0.25">
      <c r="B152" s="18"/>
      <c r="C152" s="1"/>
      <c r="D152" s="18"/>
      <c r="H152" s="18"/>
      <c r="I152" s="18"/>
      <c r="J152" s="18"/>
      <c r="K152" s="18"/>
      <c r="L152" s="18"/>
    </row>
    <row r="153" spans="2:12" x14ac:dyDescent="0.25">
      <c r="B153" s="18"/>
      <c r="C153" s="1"/>
      <c r="D153" s="18"/>
      <c r="H153" s="18"/>
      <c r="I153" s="18"/>
      <c r="J153" s="18"/>
      <c r="K153" s="18"/>
      <c r="L153" s="18"/>
    </row>
    <row r="154" spans="2:12" x14ac:dyDescent="0.25">
      <c r="B154" s="18"/>
      <c r="C154" s="1"/>
      <c r="D154" s="18"/>
      <c r="H154" s="18"/>
      <c r="I154" s="18"/>
      <c r="J154" s="18"/>
      <c r="K154" s="18"/>
      <c r="L154" s="18"/>
    </row>
    <row r="155" spans="2:12" x14ac:dyDescent="0.25">
      <c r="B155" s="18"/>
      <c r="C155" s="1"/>
      <c r="D155" s="18"/>
      <c r="H155" s="18"/>
      <c r="I155" s="18"/>
      <c r="J155" s="18"/>
      <c r="K155" s="18"/>
      <c r="L155" s="18"/>
    </row>
    <row r="156" spans="2:12" x14ac:dyDescent="0.25">
      <c r="B156" s="18"/>
      <c r="C156" s="1"/>
      <c r="D156" s="18"/>
      <c r="H156" s="18"/>
      <c r="I156" s="18"/>
      <c r="J156" s="18"/>
      <c r="K156" s="18"/>
      <c r="L156" s="18"/>
    </row>
    <row r="157" spans="2:12" x14ac:dyDescent="0.25">
      <c r="B157" s="18"/>
      <c r="C157" s="1"/>
      <c r="D157" s="18"/>
      <c r="H157" s="18"/>
      <c r="I157" s="18"/>
      <c r="J157" s="18"/>
      <c r="K157" s="18"/>
      <c r="L157" s="18"/>
    </row>
    <row r="158" spans="2:12" x14ac:dyDescent="0.25">
      <c r="B158" s="18"/>
      <c r="C158" s="1"/>
      <c r="D158" s="18"/>
      <c r="H158" s="18"/>
      <c r="I158" s="18"/>
      <c r="J158" s="18"/>
      <c r="K158" s="18"/>
      <c r="L158" s="18"/>
    </row>
    <row r="159" spans="2:12" x14ac:dyDescent="0.25">
      <c r="B159" s="18"/>
      <c r="C159" s="1"/>
      <c r="D159" s="18"/>
      <c r="H159" s="18"/>
      <c r="I159" s="18"/>
      <c r="J159" s="18"/>
      <c r="K159" s="18"/>
      <c r="L159" s="18"/>
    </row>
    <row r="160" spans="2:12" x14ac:dyDescent="0.25">
      <c r="B160" s="18"/>
      <c r="C160" s="1"/>
      <c r="D160" s="18"/>
      <c r="H160" s="18"/>
      <c r="I160" s="18"/>
      <c r="J160" s="18"/>
      <c r="K160" s="18"/>
      <c r="L160" s="18"/>
    </row>
    <row r="161" spans="2:12" x14ac:dyDescent="0.25">
      <c r="B161" s="18"/>
      <c r="C161" s="1"/>
      <c r="D161" s="18"/>
      <c r="H161" s="18"/>
      <c r="I161" s="18"/>
      <c r="J161" s="18"/>
      <c r="K161" s="18"/>
      <c r="L161" s="18"/>
    </row>
    <row r="162" spans="2:12" x14ac:dyDescent="0.25">
      <c r="B162" s="18"/>
      <c r="C162" s="1"/>
      <c r="D162" s="18"/>
      <c r="H162" s="18"/>
      <c r="I162" s="18"/>
      <c r="J162" s="18"/>
      <c r="K162" s="18"/>
      <c r="L162" s="18"/>
    </row>
    <row r="163" spans="2:12" x14ac:dyDescent="0.25">
      <c r="B163" s="18"/>
      <c r="C163" s="1"/>
      <c r="D163" s="18"/>
      <c r="H163" s="18"/>
      <c r="I163" s="18"/>
      <c r="J163" s="18"/>
      <c r="K163" s="18"/>
      <c r="L163" s="18"/>
    </row>
    <row r="164" spans="2:12" x14ac:dyDescent="0.25">
      <c r="B164" s="18"/>
      <c r="C164" s="1"/>
      <c r="D164" s="18"/>
      <c r="H164" s="18"/>
      <c r="I164" s="18"/>
      <c r="J164" s="18"/>
      <c r="K164" s="18"/>
      <c r="L164" s="18"/>
    </row>
    <row r="165" spans="2:12" x14ac:dyDescent="0.25">
      <c r="B165" s="18"/>
      <c r="C165" s="1"/>
      <c r="D165" s="18"/>
      <c r="H165" s="18"/>
      <c r="I165" s="18"/>
      <c r="J165" s="18"/>
      <c r="K165" s="18"/>
      <c r="L165" s="18"/>
    </row>
    <row r="166" spans="2:12" x14ac:dyDescent="0.25">
      <c r="B166" s="18"/>
      <c r="C166" s="1"/>
      <c r="D166" s="18"/>
      <c r="H166" s="18"/>
      <c r="I166" s="18"/>
      <c r="J166" s="18"/>
      <c r="K166" s="18"/>
      <c r="L166" s="18"/>
    </row>
    <row r="167" spans="2:12" x14ac:dyDescent="0.25">
      <c r="B167" s="18"/>
      <c r="C167" s="1"/>
      <c r="D167" s="18"/>
      <c r="H167" s="18"/>
      <c r="I167" s="18"/>
      <c r="J167" s="18"/>
      <c r="K167" s="18"/>
      <c r="L167" s="18"/>
    </row>
    <row r="168" spans="2:12" x14ac:dyDescent="0.25">
      <c r="B168" s="18"/>
      <c r="C168" s="1"/>
      <c r="D168" s="18"/>
      <c r="H168" s="18"/>
      <c r="I168" s="18"/>
      <c r="J168" s="18"/>
      <c r="K168" s="18"/>
      <c r="L168" s="18"/>
    </row>
    <row r="169" spans="2:12" x14ac:dyDescent="0.25">
      <c r="B169" s="18"/>
      <c r="C169" s="1"/>
      <c r="D169" s="18"/>
      <c r="H169" s="18"/>
      <c r="I169" s="18"/>
      <c r="J169" s="18"/>
      <c r="K169" s="18"/>
      <c r="L169" s="18"/>
    </row>
    <row r="170" spans="2:12" x14ac:dyDescent="0.25">
      <c r="B170" s="18"/>
      <c r="C170" s="1"/>
      <c r="D170" s="18"/>
      <c r="H170" s="18"/>
      <c r="I170" s="18"/>
      <c r="J170" s="18"/>
      <c r="K170" s="18"/>
      <c r="L170" s="18"/>
    </row>
    <row r="171" spans="2:12" x14ac:dyDescent="0.25">
      <c r="B171" s="18"/>
      <c r="C171" s="1"/>
      <c r="D171" s="18"/>
      <c r="H171" s="18"/>
      <c r="I171" s="18"/>
      <c r="J171" s="18"/>
      <c r="K171" s="18"/>
      <c r="L171" s="18"/>
    </row>
    <row r="172" spans="2:12" x14ac:dyDescent="0.25">
      <c r="B172" s="18"/>
      <c r="C172" s="1"/>
      <c r="D172" s="18"/>
      <c r="H172" s="18"/>
      <c r="I172" s="18"/>
      <c r="J172" s="18"/>
      <c r="K172" s="18"/>
      <c r="L172" s="18"/>
    </row>
    <row r="173" spans="2:12" x14ac:dyDescent="0.25">
      <c r="B173" s="18"/>
      <c r="C173" s="1"/>
      <c r="D173" s="18"/>
      <c r="H173" s="18"/>
      <c r="I173" s="18"/>
      <c r="J173" s="18"/>
      <c r="K173" s="18"/>
      <c r="L173" s="18"/>
    </row>
    <row r="174" spans="2:12" x14ac:dyDescent="0.25">
      <c r="B174" s="18"/>
      <c r="C174" s="1"/>
      <c r="D174" s="18"/>
      <c r="H174" s="18"/>
      <c r="I174" s="18"/>
      <c r="J174" s="18"/>
      <c r="K174" s="18"/>
      <c r="L174" s="18"/>
    </row>
    <row r="175" spans="2:12" x14ac:dyDescent="0.25">
      <c r="B175" s="18"/>
      <c r="C175" s="1"/>
      <c r="D175" s="18"/>
      <c r="H175" s="18"/>
      <c r="I175" s="18"/>
      <c r="J175" s="18"/>
      <c r="K175" s="18"/>
      <c r="L175" s="18"/>
    </row>
    <row r="176" spans="2:12" x14ac:dyDescent="0.25">
      <c r="B176" s="18"/>
      <c r="C176" s="1"/>
      <c r="D176" s="18"/>
      <c r="H176" s="18"/>
      <c r="I176" s="18"/>
      <c r="J176" s="18"/>
      <c r="K176" s="18"/>
      <c r="L176" s="18"/>
    </row>
    <row r="177" spans="2:12" x14ac:dyDescent="0.25">
      <c r="B177" s="18"/>
      <c r="C177" s="1"/>
      <c r="D177" s="18"/>
      <c r="H177" s="18"/>
      <c r="I177" s="18"/>
      <c r="J177" s="18"/>
      <c r="K177" s="18"/>
      <c r="L177" s="18"/>
    </row>
    <row r="178" spans="2:12" x14ac:dyDescent="0.25">
      <c r="B178" s="18"/>
      <c r="C178" s="1"/>
      <c r="D178" s="18"/>
      <c r="H178" s="18"/>
      <c r="I178" s="18"/>
      <c r="J178" s="18"/>
      <c r="K178" s="18"/>
      <c r="L178" s="18"/>
    </row>
    <row r="179" spans="2:12" x14ac:dyDescent="0.25">
      <c r="B179" s="18"/>
      <c r="C179" s="1"/>
      <c r="D179" s="18"/>
      <c r="H179" s="18"/>
      <c r="I179" s="18"/>
      <c r="J179" s="18"/>
      <c r="K179" s="18"/>
      <c r="L179" s="18"/>
    </row>
    <row r="180" spans="2:12" x14ac:dyDescent="0.25">
      <c r="B180" s="18"/>
      <c r="C180" s="1"/>
      <c r="D180" s="18"/>
      <c r="H180" s="18"/>
      <c r="I180" s="18"/>
      <c r="J180" s="18"/>
      <c r="K180" s="18"/>
      <c r="L180" s="18"/>
    </row>
    <row r="181" spans="2:12" x14ac:dyDescent="0.25">
      <c r="B181" s="18"/>
      <c r="C181" s="1"/>
      <c r="D181" s="18"/>
      <c r="H181" s="18"/>
      <c r="I181" s="18"/>
      <c r="J181" s="18"/>
      <c r="K181" s="18"/>
      <c r="L181" s="18"/>
    </row>
    <row r="182" spans="2:12" x14ac:dyDescent="0.25">
      <c r="B182" s="18"/>
      <c r="C182" s="1"/>
      <c r="D182" s="18"/>
      <c r="H182" s="18"/>
      <c r="I182" s="18"/>
      <c r="J182" s="18"/>
      <c r="K182" s="18"/>
      <c r="L182" s="18"/>
    </row>
    <row r="183" spans="2:12" x14ac:dyDescent="0.25">
      <c r="B183" s="18"/>
      <c r="C183" s="1"/>
      <c r="D183" s="18"/>
      <c r="H183" s="18"/>
      <c r="I183" s="18"/>
      <c r="J183" s="18"/>
      <c r="K183" s="18"/>
      <c r="L183" s="18"/>
    </row>
    <row r="184" spans="2:12" x14ac:dyDescent="0.25">
      <c r="B184" s="18"/>
      <c r="C184" s="1"/>
      <c r="D184" s="18"/>
      <c r="H184" s="18"/>
      <c r="I184" s="18"/>
      <c r="J184" s="18"/>
      <c r="K184" s="18"/>
      <c r="L184" s="18"/>
    </row>
    <row r="185" spans="2:12" x14ac:dyDescent="0.25">
      <c r="B185" s="18"/>
      <c r="C185" s="1"/>
      <c r="D185" s="18"/>
      <c r="H185" s="18"/>
      <c r="I185" s="18"/>
      <c r="J185" s="18"/>
      <c r="K185" s="18"/>
      <c r="L185" s="18"/>
    </row>
    <row r="186" spans="2:12" x14ac:dyDescent="0.25">
      <c r="B186" s="18"/>
      <c r="C186" s="1"/>
      <c r="D186" s="18"/>
      <c r="H186" s="18"/>
      <c r="I186" s="18"/>
      <c r="J186" s="18"/>
      <c r="K186" s="18"/>
      <c r="L186" s="18"/>
    </row>
    <row r="187" spans="2:12" x14ac:dyDescent="0.25">
      <c r="B187" s="18"/>
      <c r="C187" s="1"/>
      <c r="D187" s="18"/>
      <c r="H187" s="18"/>
      <c r="I187" s="18"/>
      <c r="J187" s="18"/>
      <c r="K187" s="18"/>
      <c r="L187" s="18"/>
    </row>
    <row r="188" spans="2:12" x14ac:dyDescent="0.25">
      <c r="B188" s="18"/>
      <c r="C188" s="1"/>
      <c r="D188" s="18"/>
      <c r="H188" s="18"/>
      <c r="I188" s="18"/>
      <c r="J188" s="18"/>
      <c r="K188" s="18"/>
      <c r="L188" s="18"/>
    </row>
    <row r="189" spans="2:12" x14ac:dyDescent="0.25">
      <c r="B189" s="18"/>
      <c r="C189" s="1"/>
      <c r="D189" s="18"/>
      <c r="H189" s="18"/>
      <c r="I189" s="18"/>
      <c r="J189" s="18"/>
      <c r="K189" s="18"/>
      <c r="L189" s="18"/>
    </row>
    <row r="190" spans="2:12" x14ac:dyDescent="0.25">
      <c r="B190" s="18"/>
      <c r="C190" s="1"/>
      <c r="D190" s="18"/>
      <c r="H190" s="18"/>
      <c r="I190" s="18"/>
      <c r="J190" s="18"/>
      <c r="K190" s="18"/>
      <c r="L190" s="18"/>
    </row>
    <row r="191" spans="2:12" x14ac:dyDescent="0.25">
      <c r="B191" s="18"/>
      <c r="C191" s="1"/>
      <c r="D191" s="18"/>
      <c r="H191" s="18"/>
      <c r="I191" s="18"/>
      <c r="J191" s="18"/>
      <c r="K191" s="18"/>
      <c r="L191" s="18"/>
    </row>
    <row r="192" spans="2:12" x14ac:dyDescent="0.25">
      <c r="B192" s="18"/>
      <c r="C192" s="1"/>
      <c r="D192" s="18"/>
      <c r="H192" s="18"/>
      <c r="I192" s="18"/>
      <c r="J192" s="18"/>
      <c r="K192" s="18"/>
      <c r="L192" s="18"/>
    </row>
    <row r="193" spans="2:12" x14ac:dyDescent="0.25">
      <c r="B193" s="18"/>
      <c r="C193" s="1"/>
      <c r="D193" s="18"/>
      <c r="H193" s="18"/>
      <c r="I193" s="18"/>
      <c r="J193" s="18"/>
      <c r="K193" s="18"/>
      <c r="L193" s="18"/>
    </row>
    <row r="194" spans="2:12" x14ac:dyDescent="0.25">
      <c r="B194" s="18"/>
      <c r="C194" s="1"/>
      <c r="D194" s="18"/>
      <c r="H194" s="18"/>
      <c r="I194" s="18"/>
      <c r="J194" s="18"/>
      <c r="K194" s="18"/>
      <c r="L194" s="18"/>
    </row>
    <row r="195" spans="2:12" x14ac:dyDescent="0.25">
      <c r="B195" s="18"/>
      <c r="C195" s="1"/>
      <c r="D195" s="18"/>
      <c r="H195" s="18"/>
      <c r="I195" s="18"/>
      <c r="J195" s="18"/>
      <c r="K195" s="18"/>
      <c r="L195" s="18"/>
    </row>
    <row r="196" spans="2:12" x14ac:dyDescent="0.25">
      <c r="B196" s="18"/>
      <c r="C196" s="1"/>
      <c r="D196" s="18"/>
      <c r="H196" s="18"/>
      <c r="I196" s="18"/>
      <c r="J196" s="18"/>
      <c r="K196" s="18"/>
      <c r="L196" s="18"/>
    </row>
    <row r="197" spans="2:12" x14ac:dyDescent="0.25">
      <c r="B197" s="18"/>
      <c r="C197" s="1"/>
      <c r="D197" s="18"/>
      <c r="H197" s="18"/>
      <c r="I197" s="18"/>
      <c r="J197" s="18"/>
      <c r="K197" s="18"/>
      <c r="L197" s="18"/>
    </row>
    <row r="198" spans="2:12" x14ac:dyDescent="0.25">
      <c r="B198" s="18"/>
      <c r="C198" s="1"/>
      <c r="D198" s="18"/>
      <c r="H198" s="18"/>
      <c r="I198" s="18"/>
      <c r="J198" s="18"/>
      <c r="K198" s="18"/>
      <c r="L198" s="18"/>
    </row>
    <row r="199" spans="2:12" x14ac:dyDescent="0.25">
      <c r="B199" s="18"/>
      <c r="C199" s="1"/>
      <c r="D199" s="18"/>
      <c r="H199" s="18"/>
      <c r="I199" s="18"/>
      <c r="J199" s="18"/>
      <c r="K199" s="18"/>
      <c r="L199" s="18"/>
    </row>
    <row r="200" spans="2:12" x14ac:dyDescent="0.25">
      <c r="B200" s="18"/>
      <c r="C200" s="1"/>
      <c r="D200" s="18"/>
      <c r="H200" s="18"/>
      <c r="I200" s="18"/>
      <c r="J200" s="18"/>
      <c r="K200" s="18"/>
      <c r="L200" s="18"/>
    </row>
    <row r="201" spans="2:12" x14ac:dyDescent="0.25">
      <c r="B201" s="18"/>
      <c r="C201" s="1"/>
      <c r="D201" s="18"/>
      <c r="H201" s="18"/>
      <c r="I201" s="18"/>
      <c r="J201" s="18"/>
      <c r="K201" s="18"/>
      <c r="L201" s="18"/>
    </row>
    <row r="202" spans="2:12" x14ac:dyDescent="0.25">
      <c r="B202" s="18"/>
      <c r="C202" s="1"/>
      <c r="D202" s="18"/>
      <c r="H202" s="18"/>
      <c r="I202" s="18"/>
      <c r="J202" s="18"/>
      <c r="K202" s="18"/>
      <c r="L202" s="18"/>
    </row>
    <row r="203" spans="2:12" x14ac:dyDescent="0.25">
      <c r="B203" s="18"/>
      <c r="C203" s="1"/>
      <c r="D203" s="18"/>
      <c r="H203" s="18"/>
      <c r="I203" s="18"/>
      <c r="J203" s="18"/>
      <c r="K203" s="18"/>
      <c r="L203" s="18"/>
    </row>
    <row r="204" spans="2:12" x14ac:dyDescent="0.25">
      <c r="B204" s="18"/>
      <c r="C204" s="1"/>
      <c r="D204" s="18"/>
      <c r="H204" s="18"/>
      <c r="I204" s="18"/>
      <c r="J204" s="18"/>
      <c r="K204" s="18"/>
      <c r="L204" s="18"/>
    </row>
    <row r="205" spans="2:12" x14ac:dyDescent="0.25">
      <c r="B205" s="18"/>
      <c r="C205" s="1"/>
      <c r="D205" s="18"/>
      <c r="H205" s="18"/>
      <c r="I205" s="18"/>
      <c r="J205" s="18"/>
      <c r="K205" s="18"/>
      <c r="L205" s="18"/>
    </row>
    <row r="206" spans="2:12" x14ac:dyDescent="0.25">
      <c r="B206" s="18"/>
      <c r="C206" s="1"/>
      <c r="D206" s="18"/>
      <c r="H206" s="18"/>
      <c r="I206" s="18"/>
      <c r="J206" s="18"/>
      <c r="K206" s="18"/>
      <c r="L206" s="18"/>
    </row>
    <row r="207" spans="2:12" x14ac:dyDescent="0.25">
      <c r="B207" s="18"/>
      <c r="C207" s="1"/>
      <c r="D207" s="18"/>
      <c r="H207" s="18"/>
      <c r="I207" s="18"/>
      <c r="J207" s="18"/>
      <c r="K207" s="18"/>
      <c r="L207" s="18"/>
    </row>
    <row r="208" spans="2:12" x14ac:dyDescent="0.25">
      <c r="B208" s="18"/>
      <c r="C208" s="1"/>
      <c r="D208" s="18"/>
      <c r="H208" s="18"/>
      <c r="I208" s="18"/>
      <c r="J208" s="18"/>
      <c r="K208" s="18"/>
      <c r="L208" s="18"/>
    </row>
    <row r="209" spans="2:12" x14ac:dyDescent="0.25">
      <c r="B209" s="18"/>
      <c r="C209" s="1"/>
      <c r="D209" s="18"/>
      <c r="H209" s="18"/>
      <c r="I209" s="18"/>
      <c r="J209" s="18"/>
      <c r="K209" s="18"/>
      <c r="L209" s="18"/>
    </row>
    <row r="210" spans="2:12" x14ac:dyDescent="0.25">
      <c r="B210" s="18"/>
      <c r="C210" s="1"/>
      <c r="D210" s="18"/>
      <c r="H210" s="18"/>
      <c r="I210" s="18"/>
      <c r="J210" s="18"/>
      <c r="K210" s="18"/>
      <c r="L210" s="18"/>
    </row>
    <row r="211" spans="2:12" x14ac:dyDescent="0.25">
      <c r="B211" s="18"/>
      <c r="C211" s="1"/>
      <c r="D211" s="18"/>
      <c r="H211" s="18"/>
      <c r="I211" s="18"/>
      <c r="J211" s="18"/>
      <c r="K211" s="18"/>
      <c r="L211" s="18"/>
    </row>
    <row r="212" spans="2:12" x14ac:dyDescent="0.25">
      <c r="B212" s="18"/>
      <c r="C212" s="1"/>
      <c r="D212" s="18"/>
      <c r="H212" s="18"/>
      <c r="I212" s="18"/>
      <c r="J212" s="18"/>
      <c r="K212" s="18"/>
      <c r="L212" s="18"/>
    </row>
    <row r="213" spans="2:12" x14ac:dyDescent="0.25">
      <c r="B213" s="18"/>
      <c r="C213" s="1"/>
      <c r="D213" s="18"/>
      <c r="H213" s="18"/>
      <c r="I213" s="18"/>
      <c r="J213" s="18"/>
      <c r="K213" s="18"/>
      <c r="L213" s="18"/>
    </row>
    <row r="214" spans="2:12" x14ac:dyDescent="0.25">
      <c r="B214" s="18"/>
      <c r="C214" s="1"/>
      <c r="D214" s="18"/>
      <c r="H214" s="18"/>
      <c r="I214" s="18"/>
      <c r="J214" s="18"/>
      <c r="K214" s="18"/>
      <c r="L214" s="18"/>
    </row>
    <row r="215" spans="2:12" x14ac:dyDescent="0.25">
      <c r="B215" s="18"/>
      <c r="C215" s="1"/>
      <c r="D215" s="18"/>
      <c r="H215" s="18"/>
      <c r="I215" s="18"/>
      <c r="J215" s="18"/>
      <c r="K215" s="18"/>
      <c r="L215" s="18"/>
    </row>
    <row r="216" spans="2:12" x14ac:dyDescent="0.25">
      <c r="B216" s="18"/>
      <c r="C216" s="1"/>
      <c r="D216" s="18"/>
      <c r="H216" s="18"/>
      <c r="I216" s="18"/>
      <c r="J216" s="18"/>
      <c r="K216" s="18"/>
      <c r="L216" s="18"/>
    </row>
    <row r="217" spans="2:12" x14ac:dyDescent="0.25">
      <c r="B217" s="18"/>
      <c r="C217" s="1"/>
      <c r="D217" s="18"/>
      <c r="H217" s="18"/>
      <c r="I217" s="18"/>
      <c r="J217" s="18"/>
      <c r="K217" s="18"/>
      <c r="L217" s="18"/>
    </row>
    <row r="218" spans="2:12" x14ac:dyDescent="0.25">
      <c r="B218" s="18"/>
      <c r="C218" s="1"/>
      <c r="D218" s="18"/>
      <c r="H218" s="18"/>
      <c r="I218" s="18"/>
      <c r="J218" s="18"/>
      <c r="K218" s="18"/>
      <c r="L218" s="18"/>
    </row>
    <row r="219" spans="2:12" x14ac:dyDescent="0.25">
      <c r="B219" s="18"/>
      <c r="C219" s="1"/>
      <c r="D219" s="18"/>
      <c r="H219" s="18"/>
      <c r="I219" s="18"/>
      <c r="J219" s="18"/>
      <c r="K219" s="18"/>
      <c r="L219" s="18"/>
    </row>
    <row r="220" spans="2:12" x14ac:dyDescent="0.25">
      <c r="B220" s="18"/>
      <c r="C220" s="1"/>
      <c r="D220" s="18"/>
      <c r="H220" s="18"/>
      <c r="I220" s="18"/>
      <c r="J220" s="18"/>
      <c r="K220" s="18"/>
      <c r="L220" s="18"/>
    </row>
    <row r="221" spans="2:12" x14ac:dyDescent="0.25">
      <c r="B221" s="18"/>
      <c r="C221" s="1"/>
      <c r="D221" s="18"/>
      <c r="H221" s="18"/>
      <c r="I221" s="18"/>
      <c r="J221" s="18"/>
      <c r="K221" s="18"/>
      <c r="L221" s="18"/>
    </row>
    <row r="222" spans="2:12" x14ac:dyDescent="0.25">
      <c r="B222" s="18"/>
      <c r="C222" s="1"/>
      <c r="D222" s="18"/>
      <c r="H222" s="18"/>
      <c r="I222" s="18"/>
      <c r="J222" s="18"/>
      <c r="K222" s="18"/>
      <c r="L222" s="18"/>
    </row>
    <row r="223" spans="2:12" x14ac:dyDescent="0.25">
      <c r="B223" s="18"/>
      <c r="C223" s="1"/>
      <c r="D223" s="18"/>
      <c r="H223" s="18"/>
      <c r="I223" s="18"/>
      <c r="J223" s="18"/>
      <c r="K223" s="18"/>
      <c r="L223" s="18"/>
    </row>
    <row r="224" spans="2:12" x14ac:dyDescent="0.25">
      <c r="B224" s="18"/>
      <c r="C224" s="1"/>
      <c r="D224" s="18"/>
      <c r="H224" s="18"/>
      <c r="I224" s="18"/>
      <c r="J224" s="18"/>
      <c r="K224" s="18"/>
      <c r="L224" s="18"/>
    </row>
    <row r="225" spans="2:12" x14ac:dyDescent="0.25">
      <c r="B225" s="18"/>
      <c r="C225" s="1"/>
      <c r="D225" s="18"/>
      <c r="H225" s="18"/>
      <c r="I225" s="18"/>
      <c r="J225" s="18"/>
      <c r="K225" s="18"/>
      <c r="L225" s="18"/>
    </row>
    <row r="226" spans="2:12" x14ac:dyDescent="0.25">
      <c r="B226" s="18"/>
      <c r="C226" s="1"/>
      <c r="D226" s="18"/>
      <c r="H226" s="18"/>
      <c r="I226" s="18"/>
      <c r="J226" s="18"/>
      <c r="K226" s="18"/>
      <c r="L226" s="18"/>
    </row>
    <row r="227" spans="2:12" x14ac:dyDescent="0.25">
      <c r="B227" s="18"/>
      <c r="C227" s="1"/>
      <c r="D227" s="18"/>
      <c r="H227" s="18"/>
      <c r="I227" s="18"/>
      <c r="J227" s="18"/>
      <c r="K227" s="18"/>
      <c r="L227" s="18"/>
    </row>
    <row r="228" spans="2:12" x14ac:dyDescent="0.25">
      <c r="B228" s="18"/>
      <c r="C228" s="1"/>
      <c r="D228" s="18"/>
      <c r="H228" s="18"/>
      <c r="I228" s="18"/>
      <c r="J228" s="18"/>
      <c r="K228" s="18"/>
      <c r="L228" s="18"/>
    </row>
    <row r="229" spans="2:12" x14ac:dyDescent="0.25">
      <c r="B229" s="18"/>
      <c r="C229" s="1"/>
      <c r="D229" s="18"/>
      <c r="H229" s="18"/>
      <c r="I229" s="18"/>
      <c r="J229" s="18"/>
      <c r="K229" s="18"/>
      <c r="L229" s="18"/>
    </row>
    <row r="230" spans="2:12" x14ac:dyDescent="0.25">
      <c r="B230" s="18"/>
      <c r="C230" s="1"/>
      <c r="D230" s="18"/>
      <c r="H230" s="18"/>
      <c r="I230" s="18"/>
      <c r="J230" s="18"/>
      <c r="K230" s="18"/>
      <c r="L230" s="18"/>
    </row>
    <row r="231" spans="2:12" x14ac:dyDescent="0.25">
      <c r="B231" s="18"/>
      <c r="C231" s="1"/>
      <c r="D231" s="18"/>
      <c r="H231" s="18"/>
      <c r="I231" s="18"/>
      <c r="J231" s="18"/>
      <c r="K231" s="18"/>
      <c r="L231" s="18"/>
    </row>
    <row r="232" spans="2:12" x14ac:dyDescent="0.25">
      <c r="B232" s="18"/>
      <c r="C232" s="1"/>
      <c r="D232" s="18"/>
      <c r="H232" s="18"/>
      <c r="I232" s="18"/>
      <c r="J232" s="18"/>
      <c r="K232" s="18"/>
      <c r="L232" s="18"/>
    </row>
    <row r="233" spans="2:12" x14ac:dyDescent="0.25">
      <c r="B233" s="18"/>
      <c r="C233" s="1"/>
      <c r="D233" s="18"/>
      <c r="H233" s="18"/>
      <c r="I233" s="18"/>
      <c r="J233" s="18"/>
      <c r="K233" s="18"/>
      <c r="L233" s="18"/>
    </row>
    <row r="234" spans="2:12" x14ac:dyDescent="0.25">
      <c r="B234" s="18"/>
      <c r="C234" s="1"/>
      <c r="D234" s="18"/>
      <c r="H234" s="18"/>
      <c r="I234" s="18"/>
      <c r="J234" s="18"/>
      <c r="K234" s="18"/>
      <c r="L234" s="18"/>
    </row>
    <row r="235" spans="2:12" x14ac:dyDescent="0.25">
      <c r="B235" s="18"/>
      <c r="C235" s="1"/>
      <c r="D235" s="18"/>
      <c r="H235" s="18"/>
      <c r="I235" s="18"/>
      <c r="J235" s="18"/>
      <c r="K235" s="18"/>
      <c r="L235" s="18"/>
    </row>
    <row r="236" spans="2:12" x14ac:dyDescent="0.25">
      <c r="B236" s="18"/>
      <c r="C236" s="1"/>
      <c r="D236" s="18"/>
      <c r="H236" s="18"/>
      <c r="I236" s="18"/>
      <c r="J236" s="18"/>
      <c r="K236" s="18"/>
      <c r="L236" s="18"/>
    </row>
    <row r="237" spans="2:12" x14ac:dyDescent="0.25">
      <c r="B237" s="18"/>
      <c r="C237" s="1"/>
      <c r="D237" s="18"/>
      <c r="H237" s="18"/>
      <c r="I237" s="18"/>
      <c r="J237" s="18"/>
      <c r="K237" s="18"/>
      <c r="L237" s="18"/>
    </row>
    <row r="238" spans="2:12" x14ac:dyDescent="0.25">
      <c r="B238" s="18"/>
      <c r="C238" s="1"/>
      <c r="D238" s="18"/>
      <c r="H238" s="18"/>
      <c r="I238" s="18"/>
      <c r="J238" s="18"/>
      <c r="K238" s="18"/>
      <c r="L238" s="18"/>
    </row>
    <row r="239" spans="2:12" x14ac:dyDescent="0.25">
      <c r="B239" s="18"/>
      <c r="C239" s="1"/>
      <c r="D239" s="18"/>
      <c r="H239" s="18"/>
      <c r="I239" s="18"/>
      <c r="J239" s="18"/>
      <c r="K239" s="18"/>
      <c r="L239" s="18"/>
    </row>
    <row r="240" spans="2:12" x14ac:dyDescent="0.25">
      <c r="B240" s="18"/>
      <c r="C240" s="1"/>
      <c r="D240" s="18"/>
      <c r="H240" s="18"/>
      <c r="I240" s="18"/>
      <c r="J240" s="18"/>
      <c r="K240" s="18"/>
      <c r="L240" s="18"/>
    </row>
    <row r="241" spans="2:12" x14ac:dyDescent="0.25">
      <c r="B241" s="18"/>
      <c r="C241" s="1"/>
      <c r="D241" s="18"/>
      <c r="H241" s="18"/>
      <c r="I241" s="18"/>
      <c r="J241" s="18"/>
      <c r="K241" s="18"/>
      <c r="L241" s="18"/>
    </row>
    <row r="242" spans="2:12" x14ac:dyDescent="0.25">
      <c r="B242" s="18"/>
      <c r="C242" s="1"/>
      <c r="D242" s="18"/>
      <c r="H242" s="18"/>
      <c r="I242" s="18"/>
      <c r="J242" s="18"/>
      <c r="K242" s="18"/>
      <c r="L242" s="18"/>
    </row>
    <row r="243" spans="2:12" x14ac:dyDescent="0.25">
      <c r="B243" s="18"/>
      <c r="C243" s="1"/>
      <c r="D243" s="18"/>
      <c r="H243" s="18"/>
      <c r="I243" s="18"/>
      <c r="J243" s="18"/>
      <c r="K243" s="18"/>
      <c r="L243" s="18"/>
    </row>
    <row r="244" spans="2:12" x14ac:dyDescent="0.25">
      <c r="B244" s="18"/>
      <c r="C244" s="1"/>
      <c r="D244" s="18"/>
      <c r="H244" s="18"/>
      <c r="I244" s="18"/>
      <c r="J244" s="18"/>
      <c r="K244" s="18"/>
      <c r="L244" s="18"/>
    </row>
    <row r="245" spans="2:12" x14ac:dyDescent="0.25">
      <c r="B245" s="18"/>
      <c r="C245" s="1"/>
      <c r="D245" s="18"/>
      <c r="H245" s="18"/>
      <c r="I245" s="18"/>
      <c r="J245" s="18"/>
      <c r="K245" s="18"/>
      <c r="L245" s="18"/>
    </row>
    <row r="246" spans="2:12" x14ac:dyDescent="0.25">
      <c r="B246" s="18"/>
      <c r="C246" s="1"/>
      <c r="D246" s="18"/>
      <c r="H246" s="18"/>
      <c r="I246" s="18"/>
      <c r="J246" s="18"/>
      <c r="K246" s="18"/>
      <c r="L246" s="18"/>
    </row>
    <row r="247" spans="2:12" x14ac:dyDescent="0.25">
      <c r="B247" s="18"/>
      <c r="C247" s="1"/>
      <c r="D247" s="18"/>
      <c r="H247" s="18"/>
      <c r="I247" s="18"/>
      <c r="J247" s="18"/>
      <c r="K247" s="18"/>
      <c r="L247" s="18"/>
    </row>
    <row r="248" spans="2:12" x14ac:dyDescent="0.25">
      <c r="B248" s="18"/>
      <c r="C248" s="1"/>
      <c r="D248" s="18"/>
      <c r="H248" s="18"/>
      <c r="I248" s="18"/>
      <c r="J248" s="18"/>
      <c r="K248" s="18"/>
      <c r="L248" s="18"/>
    </row>
    <row r="249" spans="2:12" x14ac:dyDescent="0.25">
      <c r="B249" s="18"/>
      <c r="C249" s="1"/>
      <c r="D249" s="18"/>
      <c r="H249" s="18"/>
      <c r="I249" s="18"/>
      <c r="J249" s="18"/>
      <c r="K249" s="18"/>
      <c r="L249" s="18"/>
    </row>
    <row r="250" spans="2:12" x14ac:dyDescent="0.25">
      <c r="B250" s="18"/>
      <c r="C250" s="18"/>
      <c r="D250" s="18"/>
      <c r="H250" s="18"/>
      <c r="I250" s="18"/>
      <c r="J250" s="18"/>
      <c r="K250" s="18"/>
      <c r="L250" s="18"/>
    </row>
    <row r="251" spans="2:12" x14ac:dyDescent="0.25">
      <c r="B251" s="18"/>
      <c r="C251" s="18"/>
      <c r="D251" s="18"/>
      <c r="H251" s="18"/>
      <c r="I251" s="18"/>
      <c r="J251" s="18"/>
      <c r="K251" s="18"/>
      <c r="L251" s="18"/>
    </row>
    <row r="252" spans="2:12" x14ac:dyDescent="0.25">
      <c r="B252" s="18"/>
      <c r="C252" s="18"/>
      <c r="D252" s="18"/>
      <c r="H252" s="18"/>
      <c r="I252" s="18"/>
      <c r="J252" s="18"/>
      <c r="K252" s="18"/>
      <c r="L252" s="18"/>
    </row>
    <row r="253" spans="2:12" x14ac:dyDescent="0.25">
      <c r="B253" s="18"/>
      <c r="C253" s="18"/>
      <c r="D253" s="18"/>
      <c r="H253" s="18"/>
      <c r="I253" s="18"/>
      <c r="J253" s="18"/>
      <c r="K253" s="18"/>
      <c r="L253" s="18"/>
    </row>
    <row r="254" spans="2:12" x14ac:dyDescent="0.25">
      <c r="B254" s="18"/>
      <c r="C254" s="18"/>
      <c r="D254" s="18"/>
      <c r="H254" s="18"/>
      <c r="I254" s="18"/>
      <c r="J254" s="18"/>
      <c r="K254" s="18"/>
      <c r="L254" s="18"/>
    </row>
    <row r="255" spans="2:12" x14ac:dyDescent="0.25">
      <c r="B255" s="18"/>
      <c r="C255" s="18"/>
      <c r="D255" s="18"/>
      <c r="H255" s="18"/>
      <c r="I255" s="18"/>
      <c r="J255" s="18"/>
      <c r="K255" s="18"/>
      <c r="L255" s="18"/>
    </row>
    <row r="256" spans="2:12" x14ac:dyDescent="0.25">
      <c r="B256" s="18"/>
      <c r="C256" s="18"/>
      <c r="D256" s="18"/>
      <c r="H256" s="18"/>
      <c r="I256" s="18"/>
      <c r="J256" s="18"/>
      <c r="K256" s="18"/>
      <c r="L256" s="18"/>
    </row>
    <row r="257" spans="2:12" x14ac:dyDescent="0.25">
      <c r="B257" s="18"/>
      <c r="C257" s="18"/>
      <c r="D257" s="18"/>
      <c r="H257" s="18"/>
      <c r="I257" s="18"/>
      <c r="J257" s="18"/>
      <c r="K257" s="18"/>
      <c r="L257" s="18"/>
    </row>
    <row r="258" spans="2:12" x14ac:dyDescent="0.25">
      <c r="B258" s="18"/>
      <c r="C258" s="18"/>
      <c r="D258" s="18"/>
      <c r="H258" s="18"/>
      <c r="I258" s="18"/>
      <c r="J258" s="18"/>
      <c r="K258" s="18"/>
      <c r="L258" s="18"/>
    </row>
    <row r="259" spans="2:12" x14ac:dyDescent="0.25">
      <c r="B259" s="18"/>
      <c r="C259" s="18"/>
      <c r="D259" s="18"/>
      <c r="H259" s="18"/>
      <c r="I259" s="18"/>
      <c r="J259" s="18"/>
      <c r="K259" s="18"/>
      <c r="L259" s="18"/>
    </row>
    <row r="260" spans="2:12" x14ac:dyDescent="0.25">
      <c r="B260" s="18"/>
      <c r="C260" s="18"/>
      <c r="D260" s="18"/>
      <c r="H260" s="18"/>
      <c r="I260" s="18"/>
      <c r="J260" s="18"/>
      <c r="K260" s="18"/>
      <c r="L260" s="18"/>
    </row>
    <row r="261" spans="2:12" x14ac:dyDescent="0.25">
      <c r="B261" s="18"/>
      <c r="C261" s="18"/>
      <c r="D261" s="18"/>
      <c r="H261" s="18"/>
      <c r="I261" s="18"/>
      <c r="J261" s="18"/>
      <c r="K261" s="18"/>
      <c r="L261" s="18"/>
    </row>
    <row r="262" spans="2:12" x14ac:dyDescent="0.25">
      <c r="B262" s="18"/>
      <c r="C262" s="18"/>
      <c r="D262" s="18"/>
      <c r="H262" s="18"/>
      <c r="I262" s="18"/>
      <c r="J262" s="18"/>
      <c r="K262" s="18"/>
      <c r="L262" s="18"/>
    </row>
    <row r="263" spans="2:12" x14ac:dyDescent="0.25">
      <c r="B263" s="18"/>
      <c r="C263" s="18"/>
      <c r="D263" s="18"/>
      <c r="H263" s="18"/>
      <c r="I263" s="18"/>
      <c r="J263" s="18"/>
      <c r="K263" s="18"/>
      <c r="L263" s="18"/>
    </row>
    <row r="264" spans="2:12" x14ac:dyDescent="0.25">
      <c r="B264" s="18"/>
      <c r="C264" s="18"/>
      <c r="D264" s="18"/>
      <c r="H264" s="18"/>
      <c r="I264" s="18"/>
      <c r="J264" s="18"/>
      <c r="K264" s="18"/>
      <c r="L264" s="18"/>
    </row>
    <row r="265" spans="2:12" x14ac:dyDescent="0.25">
      <c r="B265" s="18"/>
      <c r="C265" s="18"/>
      <c r="D265" s="18"/>
      <c r="H265" s="18"/>
      <c r="I265" s="18"/>
      <c r="J265" s="18"/>
      <c r="K265" s="18"/>
      <c r="L265" s="18"/>
    </row>
    <row r="266" spans="2:12" x14ac:dyDescent="0.25">
      <c r="B266" s="18"/>
      <c r="C266" s="18"/>
      <c r="D266" s="18"/>
      <c r="H266" s="18"/>
      <c r="I266" s="18"/>
      <c r="J266" s="18"/>
      <c r="K266" s="18"/>
      <c r="L266" s="18"/>
    </row>
    <row r="267" spans="2:12" x14ac:dyDescent="0.25">
      <c r="B267" s="18"/>
      <c r="C267" s="18"/>
      <c r="D267" s="18"/>
      <c r="H267" s="18"/>
      <c r="I267" s="18"/>
      <c r="J267" s="18"/>
      <c r="K267" s="18"/>
      <c r="L267" s="18"/>
    </row>
    <row r="268" spans="2:12" x14ac:dyDescent="0.25">
      <c r="B268" s="18"/>
      <c r="C268" s="18"/>
      <c r="D268" s="18"/>
      <c r="H268" s="18"/>
      <c r="I268" s="18"/>
      <c r="J268" s="18"/>
      <c r="K268" s="18"/>
      <c r="L268" s="18"/>
    </row>
    <row r="269" spans="2:12" x14ac:dyDescent="0.25">
      <c r="B269" s="18"/>
      <c r="C269" s="18"/>
      <c r="D269" s="18"/>
      <c r="H269" s="18"/>
      <c r="I269" s="18"/>
      <c r="J269" s="18"/>
      <c r="K269" s="18"/>
      <c r="L269" s="18"/>
    </row>
    <row r="270" spans="2:12" x14ac:dyDescent="0.25">
      <c r="B270" s="18"/>
      <c r="C270" s="18"/>
      <c r="D270" s="18"/>
      <c r="H270" s="18"/>
      <c r="I270" s="18"/>
      <c r="J270" s="18"/>
      <c r="K270" s="18"/>
      <c r="L270" s="18"/>
    </row>
    <row r="271" spans="2:12" x14ac:dyDescent="0.25">
      <c r="B271" s="18"/>
      <c r="C271" s="18"/>
      <c r="D271" s="18"/>
      <c r="H271" s="18"/>
      <c r="I271" s="18"/>
      <c r="J271" s="18"/>
      <c r="K271" s="18"/>
      <c r="L271" s="18"/>
    </row>
    <row r="272" spans="2:12" x14ac:dyDescent="0.25">
      <c r="B272" s="18"/>
      <c r="C272" s="18"/>
      <c r="D272" s="18"/>
      <c r="H272" s="18"/>
      <c r="I272" s="18"/>
      <c r="J272" s="18"/>
      <c r="K272" s="18"/>
      <c r="L272" s="18"/>
    </row>
    <row r="273" spans="2:12" x14ac:dyDescent="0.25">
      <c r="B273" s="18"/>
      <c r="C273" s="18"/>
      <c r="D273" s="18"/>
      <c r="H273" s="18"/>
      <c r="I273" s="18"/>
      <c r="J273" s="18"/>
      <c r="K273" s="18"/>
      <c r="L273" s="18"/>
    </row>
    <row r="274" spans="2:12" x14ac:dyDescent="0.25">
      <c r="B274" s="18"/>
      <c r="C274" s="18"/>
      <c r="D274" s="18"/>
      <c r="H274" s="18"/>
      <c r="I274" s="18"/>
      <c r="J274" s="18"/>
      <c r="K274" s="18"/>
      <c r="L274" s="18"/>
    </row>
    <row r="275" spans="2:12" x14ac:dyDescent="0.25">
      <c r="B275" s="18"/>
      <c r="C275" s="18"/>
      <c r="D275" s="18"/>
      <c r="H275" s="18"/>
      <c r="I275" s="18"/>
      <c r="J275" s="18"/>
      <c r="K275" s="18"/>
      <c r="L275" s="18"/>
    </row>
    <row r="276" spans="2:12" x14ac:dyDescent="0.25">
      <c r="B276" s="18"/>
      <c r="C276" s="18"/>
      <c r="D276" s="18"/>
      <c r="H276" s="18"/>
      <c r="I276" s="18"/>
      <c r="J276" s="18"/>
      <c r="K276" s="18"/>
      <c r="L276" s="18"/>
    </row>
    <row r="277" spans="2:12" x14ac:dyDescent="0.25">
      <c r="B277" s="18"/>
      <c r="C277" s="18"/>
      <c r="D277" s="18"/>
      <c r="H277" s="18"/>
      <c r="I277" s="18"/>
      <c r="J277" s="18"/>
      <c r="K277" s="18"/>
      <c r="L277" s="18"/>
    </row>
    <row r="278" spans="2:12" x14ac:dyDescent="0.25">
      <c r="B278" s="18"/>
      <c r="C278" s="18"/>
      <c r="D278" s="18"/>
      <c r="H278" s="18"/>
      <c r="I278" s="18"/>
      <c r="J278" s="18"/>
      <c r="K278" s="18"/>
      <c r="L278" s="18"/>
    </row>
    <row r="279" spans="2:12" x14ac:dyDescent="0.25">
      <c r="B279" s="18"/>
      <c r="C279" s="18"/>
      <c r="D279" s="18"/>
      <c r="H279" s="18"/>
      <c r="I279" s="18"/>
      <c r="J279" s="18"/>
      <c r="K279" s="18"/>
      <c r="L279" s="18"/>
    </row>
    <row r="280" spans="2:12" x14ac:dyDescent="0.25">
      <c r="B280" s="18"/>
      <c r="C280" s="18"/>
      <c r="D280" s="18"/>
      <c r="H280" s="18"/>
      <c r="I280" s="18"/>
      <c r="J280" s="18"/>
      <c r="K280" s="18"/>
      <c r="L280" s="18"/>
    </row>
    <row r="281" spans="2:12" x14ac:dyDescent="0.25">
      <c r="B281" s="18"/>
      <c r="C281" s="18"/>
      <c r="D281" s="18"/>
      <c r="H281" s="18"/>
      <c r="I281" s="18"/>
      <c r="J281" s="18"/>
      <c r="K281" s="18"/>
      <c r="L281" s="18"/>
    </row>
    <row r="282" spans="2:12" x14ac:dyDescent="0.25">
      <c r="B282" s="18"/>
      <c r="C282" s="18"/>
      <c r="D282" s="18"/>
      <c r="H282" s="18"/>
      <c r="I282" s="18"/>
      <c r="J282" s="18"/>
      <c r="K282" s="18"/>
      <c r="L282" s="18"/>
    </row>
    <row r="283" spans="2:12" x14ac:dyDescent="0.25">
      <c r="B283" s="18"/>
      <c r="C283" s="18"/>
      <c r="D283" s="18"/>
      <c r="H283" s="18"/>
      <c r="I283" s="18"/>
      <c r="J283" s="18"/>
      <c r="K283" s="18"/>
      <c r="L283" s="18"/>
    </row>
    <row r="284" spans="2:12" x14ac:dyDescent="0.25">
      <c r="B284" s="18"/>
      <c r="C284" s="18"/>
      <c r="D284" s="18"/>
      <c r="H284" s="18"/>
      <c r="I284" s="18"/>
      <c r="J284" s="18"/>
      <c r="K284" s="18"/>
      <c r="L284" s="18"/>
    </row>
    <row r="285" spans="2:12" x14ac:dyDescent="0.25">
      <c r="B285" s="18"/>
      <c r="C285" s="18"/>
      <c r="D285" s="18"/>
      <c r="H285" s="18"/>
      <c r="I285" s="18"/>
      <c r="J285" s="18"/>
      <c r="K285" s="18"/>
      <c r="L285" s="18"/>
    </row>
    <row r="286" spans="2:12" x14ac:dyDescent="0.25">
      <c r="B286" s="18"/>
      <c r="C286" s="18"/>
      <c r="D286" s="18"/>
      <c r="H286" s="18"/>
      <c r="I286" s="18"/>
      <c r="J286" s="18"/>
      <c r="K286" s="18"/>
      <c r="L286" s="18"/>
    </row>
    <row r="287" spans="2:12" x14ac:dyDescent="0.25">
      <c r="B287" s="18"/>
      <c r="C287" s="18"/>
      <c r="D287" s="18"/>
      <c r="H287" s="18"/>
      <c r="I287" s="18"/>
      <c r="J287" s="18"/>
      <c r="K287" s="18"/>
      <c r="L287" s="18"/>
    </row>
    <row r="288" spans="2:12" x14ac:dyDescent="0.25">
      <c r="B288" s="18"/>
      <c r="C288" s="18"/>
      <c r="D288" s="18"/>
      <c r="H288" s="18"/>
      <c r="I288" s="18"/>
      <c r="J288" s="18"/>
      <c r="K288" s="18"/>
      <c r="L288" s="18"/>
    </row>
    <row r="289" spans="2:12" x14ac:dyDescent="0.25">
      <c r="B289" s="18"/>
      <c r="C289" s="18"/>
      <c r="D289" s="18"/>
      <c r="H289" s="18"/>
      <c r="I289" s="18"/>
      <c r="J289" s="18"/>
      <c r="K289" s="18"/>
      <c r="L289" s="18"/>
    </row>
    <row r="290" spans="2:12" x14ac:dyDescent="0.25">
      <c r="B290" s="18"/>
      <c r="C290" s="18"/>
      <c r="D290" s="18"/>
      <c r="H290" s="18"/>
      <c r="I290" s="18"/>
      <c r="J290" s="18"/>
      <c r="K290" s="18"/>
      <c r="L290" s="18"/>
    </row>
    <row r="291" spans="2:12" x14ac:dyDescent="0.25">
      <c r="B291" s="18"/>
      <c r="C291" s="18"/>
      <c r="D291" s="18"/>
      <c r="H291" s="18"/>
      <c r="I291" s="18"/>
      <c r="J291" s="18"/>
      <c r="K291" s="18"/>
      <c r="L291" s="18"/>
    </row>
    <row r="292" spans="2:12" x14ac:dyDescent="0.25">
      <c r="B292" s="18"/>
      <c r="C292" s="18"/>
      <c r="D292" s="18"/>
      <c r="H292" s="18"/>
      <c r="I292" s="18"/>
      <c r="J292" s="18"/>
      <c r="K292" s="18"/>
      <c r="L292" s="18"/>
    </row>
    <row r="293" spans="2:12" x14ac:dyDescent="0.25">
      <c r="B293" s="18"/>
      <c r="C293" s="18"/>
      <c r="D293" s="18"/>
      <c r="H293" s="18"/>
      <c r="I293" s="18"/>
      <c r="J293" s="18"/>
      <c r="K293" s="18"/>
      <c r="L293" s="18"/>
    </row>
    <row r="294" spans="2:12" x14ac:dyDescent="0.25">
      <c r="B294" s="18"/>
      <c r="C294" s="18"/>
      <c r="D294" s="18"/>
      <c r="H294" s="18"/>
      <c r="I294" s="18"/>
      <c r="J294" s="18"/>
      <c r="K294" s="18"/>
      <c r="L294" s="18"/>
    </row>
    <row r="295" spans="2:12" x14ac:dyDescent="0.25">
      <c r="B295" s="18"/>
      <c r="C295" s="18"/>
      <c r="D295" s="18"/>
      <c r="H295" s="18"/>
      <c r="I295" s="18"/>
      <c r="J295" s="18"/>
      <c r="K295" s="18"/>
      <c r="L295" s="18"/>
    </row>
    <row r="296" spans="2:12" x14ac:dyDescent="0.25">
      <c r="B296" s="18"/>
      <c r="C296" s="18"/>
      <c r="D296" s="18"/>
      <c r="H296" s="18"/>
      <c r="I296" s="18"/>
      <c r="J296" s="18"/>
      <c r="K296" s="18"/>
      <c r="L296" s="18"/>
    </row>
    <row r="297" spans="2:12" x14ac:dyDescent="0.25">
      <c r="B297" s="18"/>
      <c r="C297" s="18"/>
      <c r="D297" s="18"/>
      <c r="H297" s="18"/>
      <c r="I297" s="18"/>
      <c r="J297" s="18"/>
      <c r="K297" s="18"/>
      <c r="L297" s="18"/>
    </row>
    <row r="298" spans="2:12" x14ac:dyDescent="0.25">
      <c r="B298" s="18"/>
      <c r="C298" s="18"/>
      <c r="D298" s="18"/>
      <c r="H298" s="18"/>
      <c r="I298" s="18"/>
      <c r="J298" s="18"/>
      <c r="K298" s="18"/>
      <c r="L298" s="18"/>
    </row>
    <row r="299" spans="2:12" x14ac:dyDescent="0.25">
      <c r="B299" s="18"/>
      <c r="C299" s="18"/>
      <c r="D299" s="18"/>
      <c r="H299" s="18"/>
      <c r="I299" s="18"/>
      <c r="J299" s="18"/>
      <c r="K299" s="18"/>
      <c r="L299" s="18"/>
    </row>
    <row r="300" spans="2:12" x14ac:dyDescent="0.25">
      <c r="B300" s="18"/>
      <c r="C300" s="18"/>
      <c r="D300" s="18"/>
      <c r="H300" s="18"/>
      <c r="I300" s="18"/>
      <c r="J300" s="18"/>
      <c r="K300" s="18"/>
      <c r="L300" s="18"/>
    </row>
    <row r="301" spans="2:12" x14ac:dyDescent="0.25">
      <c r="B301" s="18"/>
      <c r="C301" s="18"/>
      <c r="D301" s="18"/>
      <c r="H301" s="18"/>
      <c r="I301" s="18"/>
      <c r="J301" s="18"/>
      <c r="K301" s="18"/>
      <c r="L301" s="18"/>
    </row>
    <row r="302" spans="2:12" x14ac:dyDescent="0.25">
      <c r="B302" s="18"/>
      <c r="C302" s="18"/>
      <c r="D302" s="18"/>
      <c r="H302" s="18"/>
      <c r="I302" s="18"/>
      <c r="J302" s="18"/>
      <c r="K302" s="18"/>
      <c r="L302" s="18"/>
    </row>
    <row r="303" spans="2:12" x14ac:dyDescent="0.25">
      <c r="B303" s="18"/>
      <c r="C303" s="18"/>
      <c r="D303" s="18"/>
      <c r="H303" s="18"/>
      <c r="I303" s="18"/>
      <c r="J303" s="18"/>
      <c r="K303" s="18"/>
      <c r="L303" s="18"/>
    </row>
    <row r="304" spans="2:12" x14ac:dyDescent="0.25">
      <c r="B304" s="18"/>
      <c r="C304" s="18"/>
      <c r="D304" s="18"/>
      <c r="H304" s="18"/>
      <c r="I304" s="18"/>
      <c r="J304" s="18"/>
      <c r="K304" s="18"/>
      <c r="L304" s="18"/>
    </row>
    <row r="305" spans="2:12" x14ac:dyDescent="0.25">
      <c r="B305" s="18"/>
      <c r="C305" s="18"/>
      <c r="D305" s="18"/>
      <c r="H305" s="18"/>
      <c r="I305" s="18"/>
      <c r="J305" s="18"/>
      <c r="K305" s="18"/>
      <c r="L305" s="18"/>
    </row>
    <row r="306" spans="2:12" x14ac:dyDescent="0.25">
      <c r="B306" s="18"/>
      <c r="C306" s="18"/>
      <c r="D306" s="18"/>
      <c r="H306" s="18"/>
      <c r="I306" s="18"/>
      <c r="J306" s="18"/>
      <c r="K306" s="18"/>
      <c r="L306" s="18"/>
    </row>
    <row r="307" spans="2:12" x14ac:dyDescent="0.25">
      <c r="B307" s="18"/>
      <c r="C307" s="18"/>
      <c r="D307" s="18"/>
      <c r="H307" s="18"/>
      <c r="I307" s="18"/>
      <c r="J307" s="18"/>
      <c r="K307" s="18"/>
      <c r="L307" s="18"/>
    </row>
    <row r="308" spans="2:12" x14ac:dyDescent="0.25">
      <c r="B308" s="18"/>
      <c r="C308" s="18"/>
      <c r="D308" s="18"/>
      <c r="H308" s="18"/>
      <c r="I308" s="18"/>
      <c r="J308" s="18"/>
      <c r="K308" s="18"/>
      <c r="L308" s="18"/>
    </row>
    <row r="309" spans="2:12" x14ac:dyDescent="0.25">
      <c r="B309" s="18"/>
      <c r="C309" s="18"/>
      <c r="D309" s="18"/>
      <c r="H309" s="18"/>
      <c r="I309" s="18"/>
      <c r="J309" s="18"/>
      <c r="K309" s="18"/>
      <c r="L309" s="18"/>
    </row>
  </sheetData>
  <mergeCells count="1">
    <mergeCell ref="M7:P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es. 6 e 7 </vt:lpstr>
      <vt:lpstr>es. 8 e 9</vt:lpstr>
      <vt:lpstr>es.10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</dc:creator>
  <cp:lastModifiedBy>Eleonora</cp:lastModifiedBy>
  <cp:lastPrinted>2012-06-12T07:54:32Z</cp:lastPrinted>
  <dcterms:created xsi:type="dcterms:W3CDTF">2012-05-15T17:08:36Z</dcterms:created>
  <dcterms:modified xsi:type="dcterms:W3CDTF">2012-06-25T09:59:41Z</dcterms:modified>
</cp:coreProperties>
</file>