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40" yWindow="45" windowWidth="20115" windowHeight="7995" activeTab="4"/>
  </bookViews>
  <sheets>
    <sheet name="ESERCIZIO 1" sheetId="1" r:id="rId1"/>
    <sheet name="ESERCIZIO 2" sheetId="2" r:id="rId2"/>
    <sheet name="ESERCIZIO 3" sheetId="3" r:id="rId3"/>
    <sheet name="ESERCIZIO 4" sheetId="4" r:id="rId4"/>
    <sheet name="ESERCIZIO 5" sheetId="5" r:id="rId5"/>
  </sheets>
  <calcPr calcId="125725"/>
</workbook>
</file>

<file path=xl/calcChain.xml><?xml version="1.0" encoding="utf-8"?>
<calcChain xmlns="http://schemas.openxmlformats.org/spreadsheetml/2006/main">
  <c r="F19" i="5"/>
  <c r="F20"/>
  <c r="F21"/>
  <c r="F22"/>
  <c r="F23"/>
  <c r="F24"/>
  <c r="F25"/>
  <c r="F26"/>
  <c r="F27"/>
  <c r="F28"/>
  <c r="F29"/>
  <c r="F30"/>
  <c r="F31"/>
  <c r="F32"/>
  <c r="F33"/>
  <c r="F34"/>
  <c r="F35"/>
  <c r="F36"/>
  <c r="F37"/>
  <c r="F38"/>
  <c r="F39"/>
  <c r="F40"/>
  <c r="F41"/>
  <c r="F42"/>
  <c r="F43"/>
  <c r="F18"/>
  <c r="F17"/>
  <c r="D19"/>
  <c r="D20"/>
  <c r="D21"/>
  <c r="D22"/>
  <c r="D23"/>
  <c r="D24"/>
  <c r="D25"/>
  <c r="D26"/>
  <c r="D27"/>
  <c r="D28"/>
  <c r="D29"/>
  <c r="D30"/>
  <c r="D31"/>
  <c r="D32"/>
  <c r="D33"/>
  <c r="D34"/>
  <c r="D35"/>
  <c r="D36"/>
  <c r="D37"/>
  <c r="D38"/>
  <c r="D39"/>
  <c r="D40"/>
  <c r="D41"/>
  <c r="D42"/>
  <c r="D43"/>
  <c r="D18"/>
  <c r="D17"/>
  <c r="G17"/>
  <c r="G18" s="1"/>
  <c r="G19" s="1"/>
  <c r="G20" s="1"/>
  <c r="G21" s="1"/>
  <c r="G22" s="1"/>
  <c r="G23" s="1"/>
  <c r="G24" s="1"/>
  <c r="G25" s="1"/>
  <c r="G26" s="1"/>
  <c r="G27" s="1"/>
  <c r="G28" s="1"/>
  <c r="G29" s="1"/>
  <c r="G30" s="1"/>
  <c r="G31" s="1"/>
  <c r="G32" s="1"/>
  <c r="G33" s="1"/>
  <c r="G34" s="1"/>
  <c r="G35" s="1"/>
  <c r="G36" s="1"/>
  <c r="G37" s="1"/>
  <c r="G38" s="1"/>
  <c r="G39" s="1"/>
  <c r="G40" s="1"/>
  <c r="G41" s="1"/>
  <c r="G42" s="1"/>
  <c r="G43" s="1"/>
  <c r="C43"/>
  <c r="C18"/>
  <c r="C19"/>
  <c r="C20"/>
  <c r="C21"/>
  <c r="C22"/>
  <c r="C23"/>
  <c r="C24"/>
  <c r="C25"/>
  <c r="C26"/>
  <c r="C27"/>
  <c r="C28"/>
  <c r="C29"/>
  <c r="C30"/>
  <c r="C31"/>
  <c r="C32"/>
  <c r="C33"/>
  <c r="C34"/>
  <c r="C35"/>
  <c r="C36"/>
  <c r="C37"/>
  <c r="C38"/>
  <c r="C39"/>
  <c r="C40"/>
  <c r="C41"/>
  <c r="C42"/>
  <c r="C17"/>
  <c r="F21" i="4"/>
  <c r="G21"/>
  <c r="H21"/>
  <c r="E21"/>
  <c r="E22"/>
  <c r="E23"/>
  <c r="E24"/>
  <c r="E25"/>
  <c r="E26"/>
  <c r="E27"/>
  <c r="E28"/>
  <c r="E29"/>
  <c r="E30"/>
  <c r="E31"/>
  <c r="E32"/>
  <c r="E33"/>
  <c r="E34"/>
  <c r="E35"/>
  <c r="E36"/>
  <c r="E37"/>
  <c r="E38"/>
  <c r="E39"/>
  <c r="E40"/>
  <c r="E41"/>
  <c r="E42"/>
  <c r="E43"/>
  <c r="E44"/>
  <c r="E45"/>
  <c r="E46"/>
  <c r="E47"/>
  <c r="E48"/>
  <c r="E49"/>
  <c r="E50"/>
  <c r="E51"/>
  <c r="E52"/>
  <c r="E53"/>
  <c r="E54"/>
  <c r="E55"/>
  <c r="E56"/>
  <c r="E57"/>
  <c r="E58"/>
  <c r="E59"/>
  <c r="E60"/>
  <c r="E61"/>
  <c r="E62"/>
  <c r="E63"/>
  <c r="E64"/>
  <c r="E65"/>
  <c r="E66"/>
  <c r="E67"/>
  <c r="E68"/>
  <c r="E69"/>
  <c r="E70"/>
  <c r="E71"/>
  <c r="E72"/>
  <c r="E73"/>
  <c r="E74"/>
  <c r="E75"/>
  <c r="E76"/>
  <c r="E77"/>
  <c r="E78"/>
  <c r="E79"/>
  <c r="E80"/>
  <c r="E81"/>
  <c r="E82"/>
  <c r="E83"/>
  <c r="E84"/>
  <c r="E85"/>
  <c r="E86"/>
  <c r="E87"/>
  <c r="E88"/>
  <c r="E89"/>
  <c r="E90"/>
  <c r="E91"/>
  <c r="E92"/>
  <c r="E93"/>
  <c r="E94"/>
  <c r="E95"/>
  <c r="E96"/>
  <c r="E97"/>
  <c r="E98"/>
  <c r="E99"/>
  <c r="E100"/>
  <c r="E101"/>
  <c r="E102"/>
  <c r="E103"/>
  <c r="E104"/>
  <c r="E105"/>
  <c r="E106"/>
  <c r="E107"/>
  <c r="E108"/>
  <c r="E109"/>
  <c r="E110"/>
  <c r="E111"/>
  <c r="E112"/>
  <c r="E113"/>
  <c r="E114"/>
  <c r="E115"/>
  <c r="E116"/>
  <c r="E117"/>
  <c r="E118"/>
  <c r="E119"/>
  <c r="E120"/>
  <c r="E121"/>
  <c r="E122"/>
  <c r="E123"/>
  <c r="E124"/>
  <c r="E125"/>
  <c r="E126"/>
  <c r="E127"/>
  <c r="E128"/>
  <c r="E129"/>
  <c r="E130"/>
  <c r="E131"/>
  <c r="E132"/>
  <c r="E133"/>
  <c r="E134"/>
  <c r="E135"/>
  <c r="E136"/>
  <c r="E137"/>
  <c r="E138"/>
  <c r="E139"/>
  <c r="E140"/>
  <c r="E141"/>
  <c r="E142"/>
  <c r="E143"/>
  <c r="E144"/>
  <c r="E145"/>
  <c r="E146"/>
  <c r="E147"/>
  <c r="E148"/>
  <c r="E149"/>
  <c r="E150"/>
  <c r="E151"/>
  <c r="E152"/>
  <c r="E153"/>
  <c r="E154"/>
  <c r="E155"/>
  <c r="E156"/>
  <c r="E157"/>
  <c r="E158"/>
  <c r="E159"/>
  <c r="E160"/>
  <c r="E161"/>
  <c r="E162"/>
  <c r="E163"/>
  <c r="E164"/>
  <c r="E165"/>
  <c r="E166"/>
  <c r="E167"/>
  <c r="E168"/>
  <c r="E169"/>
  <c r="E170"/>
  <c r="E171"/>
  <c r="E172"/>
  <c r="E173"/>
  <c r="E174"/>
  <c r="E175"/>
  <c r="E176"/>
  <c r="E177"/>
  <c r="E178"/>
  <c r="E179"/>
  <c r="E180"/>
  <c r="E181"/>
  <c r="E182"/>
  <c r="E183"/>
  <c r="E184"/>
  <c r="E185"/>
  <c r="E186"/>
  <c r="E187"/>
  <c r="E188"/>
  <c r="E189"/>
  <c r="E190"/>
  <c r="E191"/>
  <c r="E192"/>
  <c r="E193"/>
  <c r="E194"/>
  <c r="E195"/>
  <c r="E196"/>
  <c r="E197"/>
  <c r="E198"/>
  <c r="E199"/>
  <c r="E200"/>
  <c r="E201"/>
  <c r="E202"/>
  <c r="E203"/>
  <c r="E204"/>
  <c r="E205"/>
  <c r="E206"/>
  <c r="E207"/>
  <c r="E208"/>
  <c r="E209"/>
  <c r="E210"/>
  <c r="E211"/>
  <c r="E212"/>
  <c r="E213"/>
  <c r="E214"/>
  <c r="E215"/>
  <c r="E216"/>
  <c r="E217"/>
  <c r="E218"/>
  <c r="E219"/>
  <c r="E220"/>
  <c r="E221"/>
  <c r="E222"/>
  <c r="E223"/>
  <c r="E224"/>
  <c r="E225"/>
  <c r="E226"/>
  <c r="E227"/>
  <c r="E228"/>
  <c r="E229"/>
  <c r="E230"/>
  <c r="E231"/>
  <c r="E232"/>
  <c r="E233"/>
  <c r="E234"/>
  <c r="E235"/>
  <c r="E236"/>
  <c r="E237"/>
  <c r="E238"/>
  <c r="E239"/>
  <c r="E240"/>
  <c r="E241"/>
  <c r="E242"/>
  <c r="E243"/>
  <c r="E244"/>
  <c r="E245"/>
  <c r="E246"/>
  <c r="E247"/>
  <c r="E248"/>
  <c r="E249"/>
  <c r="E250"/>
  <c r="E251"/>
  <c r="E252"/>
  <c r="E253"/>
  <c r="E254"/>
  <c r="E255"/>
  <c r="E256"/>
  <c r="E257"/>
  <c r="E20"/>
  <c r="E19"/>
  <c r="E18"/>
  <c r="C21"/>
  <c r="C22"/>
  <c r="C23"/>
  <c r="C24"/>
  <c r="C25"/>
  <c r="C26"/>
  <c r="C27"/>
  <c r="C28"/>
  <c r="C29"/>
  <c r="C30"/>
  <c r="C31"/>
  <c r="C32"/>
  <c r="C33"/>
  <c r="C34"/>
  <c r="C35"/>
  <c r="C36"/>
  <c r="C37"/>
  <c r="C38"/>
  <c r="C39"/>
  <c r="C40"/>
  <c r="C41"/>
  <c r="C42"/>
  <c r="C43"/>
  <c r="C44"/>
  <c r="C45"/>
  <c r="C46"/>
  <c r="C47"/>
  <c r="C48"/>
  <c r="C49"/>
  <c r="C50"/>
  <c r="C51"/>
  <c r="C52"/>
  <c r="C53"/>
  <c r="C54"/>
  <c r="C55"/>
  <c r="C56"/>
  <c r="C57"/>
  <c r="C58"/>
  <c r="C59"/>
  <c r="C60"/>
  <c r="C61"/>
  <c r="C62"/>
  <c r="C63"/>
  <c r="C64"/>
  <c r="C65"/>
  <c r="C66"/>
  <c r="C67"/>
  <c r="C68"/>
  <c r="C69"/>
  <c r="C70"/>
  <c r="C71"/>
  <c r="C72"/>
  <c r="C73"/>
  <c r="C74"/>
  <c r="C75"/>
  <c r="C76"/>
  <c r="C77"/>
  <c r="C78"/>
  <c r="C79"/>
  <c r="C80"/>
  <c r="C81"/>
  <c r="C82"/>
  <c r="C83"/>
  <c r="C84"/>
  <c r="C85"/>
  <c r="C86"/>
  <c r="C87"/>
  <c r="C88"/>
  <c r="C89"/>
  <c r="C90"/>
  <c r="C91"/>
  <c r="C92"/>
  <c r="C93"/>
  <c r="C94"/>
  <c r="C95"/>
  <c r="C96"/>
  <c r="C97"/>
  <c r="C98"/>
  <c r="C99"/>
  <c r="C100"/>
  <c r="C101"/>
  <c r="C102"/>
  <c r="C103"/>
  <c r="C104"/>
  <c r="C105"/>
  <c r="C106"/>
  <c r="C107"/>
  <c r="C108"/>
  <c r="C109"/>
  <c r="C110"/>
  <c r="C111"/>
  <c r="C112"/>
  <c r="C113"/>
  <c r="C114"/>
  <c r="C115"/>
  <c r="C116"/>
  <c r="C117"/>
  <c r="C118"/>
  <c r="C119"/>
  <c r="C120"/>
  <c r="C121"/>
  <c r="C122"/>
  <c r="C123"/>
  <c r="C124"/>
  <c r="C125"/>
  <c r="C126"/>
  <c r="C127"/>
  <c r="C128"/>
  <c r="C129"/>
  <c r="C130"/>
  <c r="C131"/>
  <c r="C132"/>
  <c r="C133"/>
  <c r="C134"/>
  <c r="C135"/>
  <c r="C136"/>
  <c r="C137"/>
  <c r="C138"/>
  <c r="C139"/>
  <c r="C140"/>
  <c r="C141"/>
  <c r="C142"/>
  <c r="C143"/>
  <c r="C144"/>
  <c r="C145"/>
  <c r="C146"/>
  <c r="C147"/>
  <c r="C148"/>
  <c r="C149"/>
  <c r="C150"/>
  <c r="C151"/>
  <c r="C152"/>
  <c r="C153"/>
  <c r="C154"/>
  <c r="C155"/>
  <c r="C156"/>
  <c r="C157"/>
  <c r="C158"/>
  <c r="C159"/>
  <c r="C160"/>
  <c r="C161"/>
  <c r="C162"/>
  <c r="C163"/>
  <c r="C164"/>
  <c r="C165"/>
  <c r="C166"/>
  <c r="C167"/>
  <c r="C168"/>
  <c r="C169"/>
  <c r="C170"/>
  <c r="C171"/>
  <c r="C172"/>
  <c r="C173"/>
  <c r="C174"/>
  <c r="C175"/>
  <c r="C176"/>
  <c r="C177"/>
  <c r="C178"/>
  <c r="C179"/>
  <c r="C180"/>
  <c r="C181"/>
  <c r="C182"/>
  <c r="C183"/>
  <c r="C184"/>
  <c r="C185"/>
  <c r="C186"/>
  <c r="C187"/>
  <c r="C188"/>
  <c r="C189"/>
  <c r="C190"/>
  <c r="C191"/>
  <c r="C192"/>
  <c r="C193"/>
  <c r="C194"/>
  <c r="C195"/>
  <c r="C196"/>
  <c r="C197"/>
  <c r="C198"/>
  <c r="C199"/>
  <c r="C200"/>
  <c r="C201"/>
  <c r="C202"/>
  <c r="C203"/>
  <c r="C204"/>
  <c r="C205"/>
  <c r="C206"/>
  <c r="C207"/>
  <c r="C208"/>
  <c r="C209"/>
  <c r="C210"/>
  <c r="C211"/>
  <c r="C212"/>
  <c r="C213"/>
  <c r="C214"/>
  <c r="C215"/>
  <c r="C216"/>
  <c r="C217"/>
  <c r="C218"/>
  <c r="C219"/>
  <c r="C220"/>
  <c r="C221"/>
  <c r="C222"/>
  <c r="C223"/>
  <c r="C224"/>
  <c r="C225"/>
  <c r="C226"/>
  <c r="C227"/>
  <c r="C228"/>
  <c r="C229"/>
  <c r="C230"/>
  <c r="C231"/>
  <c r="C232"/>
  <c r="C233"/>
  <c r="C234"/>
  <c r="C235"/>
  <c r="C236"/>
  <c r="C237"/>
  <c r="C238"/>
  <c r="C239"/>
  <c r="C240"/>
  <c r="C241"/>
  <c r="C242"/>
  <c r="C243"/>
  <c r="C244"/>
  <c r="C245"/>
  <c r="C246"/>
  <c r="C247"/>
  <c r="C248"/>
  <c r="C249"/>
  <c r="C250"/>
  <c r="C251"/>
  <c r="C252"/>
  <c r="C253"/>
  <c r="C254"/>
  <c r="C255"/>
  <c r="C256"/>
  <c r="C257"/>
  <c r="C20"/>
  <c r="C19"/>
  <c r="C18"/>
  <c r="D21"/>
  <c r="D22"/>
  <c r="D23"/>
  <c r="D24"/>
  <c r="D25"/>
  <c r="D26"/>
  <c r="D27"/>
  <c r="D28"/>
  <c r="D29"/>
  <c r="D30"/>
  <c r="D31"/>
  <c r="D32"/>
  <c r="D33"/>
  <c r="D34"/>
  <c r="D35"/>
  <c r="D36"/>
  <c r="D37"/>
  <c r="D38"/>
  <c r="D39"/>
  <c r="D40"/>
  <c r="D41"/>
  <c r="D42"/>
  <c r="D43"/>
  <c r="D44"/>
  <c r="D45"/>
  <c r="D46"/>
  <c r="D47"/>
  <c r="D48"/>
  <c r="D49"/>
  <c r="D50"/>
  <c r="D51"/>
  <c r="D52"/>
  <c r="D53"/>
  <c r="D54"/>
  <c r="D55"/>
  <c r="D56"/>
  <c r="D57"/>
  <c r="D58"/>
  <c r="D59"/>
  <c r="D60"/>
  <c r="D61"/>
  <c r="D62"/>
  <c r="D63"/>
  <c r="D64"/>
  <c r="D65"/>
  <c r="D66"/>
  <c r="D67"/>
  <c r="D68"/>
  <c r="D69"/>
  <c r="D70"/>
  <c r="D71"/>
  <c r="D72"/>
  <c r="D73"/>
  <c r="D74"/>
  <c r="D75"/>
  <c r="D76"/>
  <c r="D77"/>
  <c r="D78"/>
  <c r="D79"/>
  <c r="D80"/>
  <c r="D81"/>
  <c r="D82"/>
  <c r="D83"/>
  <c r="D84"/>
  <c r="D85"/>
  <c r="D86"/>
  <c r="D87"/>
  <c r="D88"/>
  <c r="D89"/>
  <c r="D90"/>
  <c r="D91"/>
  <c r="D92"/>
  <c r="D93"/>
  <c r="D94"/>
  <c r="D95"/>
  <c r="D96"/>
  <c r="D97"/>
  <c r="D98"/>
  <c r="D99"/>
  <c r="D100"/>
  <c r="D101"/>
  <c r="D102"/>
  <c r="D103"/>
  <c r="D104"/>
  <c r="D105"/>
  <c r="D106"/>
  <c r="D107"/>
  <c r="D108"/>
  <c r="D109"/>
  <c r="D110"/>
  <c r="D111"/>
  <c r="D112"/>
  <c r="D113"/>
  <c r="D114"/>
  <c r="D115"/>
  <c r="D116"/>
  <c r="D117"/>
  <c r="D118"/>
  <c r="D119"/>
  <c r="D120"/>
  <c r="D121"/>
  <c r="D122"/>
  <c r="D123"/>
  <c r="D124"/>
  <c r="D125"/>
  <c r="D126"/>
  <c r="D127"/>
  <c r="D128"/>
  <c r="D129"/>
  <c r="D130"/>
  <c r="D131"/>
  <c r="D132"/>
  <c r="D133"/>
  <c r="D134"/>
  <c r="D135"/>
  <c r="D136"/>
  <c r="D137"/>
  <c r="D138"/>
  <c r="D139"/>
  <c r="D140"/>
  <c r="D141"/>
  <c r="D142"/>
  <c r="D143"/>
  <c r="D144"/>
  <c r="D145"/>
  <c r="D146"/>
  <c r="D147"/>
  <c r="D148"/>
  <c r="D149"/>
  <c r="D150"/>
  <c r="D151"/>
  <c r="D152"/>
  <c r="D153"/>
  <c r="D154"/>
  <c r="D155"/>
  <c r="D156"/>
  <c r="D157"/>
  <c r="D158"/>
  <c r="D159"/>
  <c r="D160"/>
  <c r="D161"/>
  <c r="D162"/>
  <c r="D163"/>
  <c r="D164"/>
  <c r="D165"/>
  <c r="D166"/>
  <c r="D167"/>
  <c r="D168"/>
  <c r="D169"/>
  <c r="D170"/>
  <c r="D171"/>
  <c r="D172"/>
  <c r="D173"/>
  <c r="D174"/>
  <c r="D175"/>
  <c r="D176"/>
  <c r="D177"/>
  <c r="D178"/>
  <c r="D179"/>
  <c r="D180"/>
  <c r="D181"/>
  <c r="D182"/>
  <c r="D183"/>
  <c r="D184"/>
  <c r="D185"/>
  <c r="D186"/>
  <c r="D187"/>
  <c r="D188"/>
  <c r="D189"/>
  <c r="D190"/>
  <c r="D191"/>
  <c r="D192"/>
  <c r="D193"/>
  <c r="D194"/>
  <c r="D195"/>
  <c r="D196"/>
  <c r="D197"/>
  <c r="D198"/>
  <c r="D199"/>
  <c r="D200"/>
  <c r="D201"/>
  <c r="D202"/>
  <c r="D203"/>
  <c r="D204"/>
  <c r="D205"/>
  <c r="D206"/>
  <c r="D207"/>
  <c r="D208"/>
  <c r="D209"/>
  <c r="D210"/>
  <c r="D211"/>
  <c r="D212"/>
  <c r="D213"/>
  <c r="D214"/>
  <c r="D215"/>
  <c r="D216"/>
  <c r="D217"/>
  <c r="D218"/>
  <c r="D219"/>
  <c r="D220"/>
  <c r="D221"/>
  <c r="D222"/>
  <c r="D223"/>
  <c r="D224"/>
  <c r="D225"/>
  <c r="D226"/>
  <c r="D227"/>
  <c r="D228"/>
  <c r="D229"/>
  <c r="D230"/>
  <c r="D231"/>
  <c r="D232"/>
  <c r="D233"/>
  <c r="D234"/>
  <c r="D235"/>
  <c r="D236"/>
  <c r="D237"/>
  <c r="D238"/>
  <c r="D239"/>
  <c r="D240"/>
  <c r="D241"/>
  <c r="D242"/>
  <c r="D243"/>
  <c r="D244"/>
  <c r="D245"/>
  <c r="D246"/>
  <c r="D247"/>
  <c r="D248"/>
  <c r="D249"/>
  <c r="D250"/>
  <c r="D251"/>
  <c r="D252"/>
  <c r="D253"/>
  <c r="D254"/>
  <c r="D255"/>
  <c r="D256"/>
  <c r="D257"/>
  <c r="D19"/>
  <c r="D20"/>
  <c r="D18"/>
  <c r="G18"/>
  <c r="D137" i="3"/>
  <c r="C137" s="1"/>
  <c r="G137"/>
  <c r="F137" s="1"/>
  <c r="D136"/>
  <c r="C136"/>
  <c r="D135"/>
  <c r="C135"/>
  <c r="D134"/>
  <c r="C134"/>
  <c r="D133"/>
  <c r="C133"/>
  <c r="D132"/>
  <c r="C132"/>
  <c r="D131"/>
  <c r="C131"/>
  <c r="D130"/>
  <c r="C130"/>
  <c r="D129"/>
  <c r="C129"/>
  <c r="D128"/>
  <c r="C128"/>
  <c r="D127"/>
  <c r="C127"/>
  <c r="D126"/>
  <c r="C126"/>
  <c r="D125"/>
  <c r="C125"/>
  <c r="D124"/>
  <c r="C124"/>
  <c r="D123"/>
  <c r="C123"/>
  <c r="D122"/>
  <c r="C122"/>
  <c r="D121"/>
  <c r="C121"/>
  <c r="D120"/>
  <c r="C120"/>
  <c r="D119"/>
  <c r="C119"/>
  <c r="D118"/>
  <c r="C118"/>
  <c r="D117"/>
  <c r="C117"/>
  <c r="D116"/>
  <c r="C116"/>
  <c r="D115"/>
  <c r="C115"/>
  <c r="D114"/>
  <c r="C114"/>
  <c r="D113"/>
  <c r="C113"/>
  <c r="D112"/>
  <c r="C112"/>
  <c r="D111"/>
  <c r="C111"/>
  <c r="D110"/>
  <c r="C110"/>
  <c r="D109"/>
  <c r="C109"/>
  <c r="D108"/>
  <c r="C108"/>
  <c r="D107"/>
  <c r="C107"/>
  <c r="D106"/>
  <c r="C106"/>
  <c r="D105"/>
  <c r="C105"/>
  <c r="D104"/>
  <c r="C104"/>
  <c r="D103"/>
  <c r="C103"/>
  <c r="D102"/>
  <c r="C102"/>
  <c r="D101"/>
  <c r="C101"/>
  <c r="D100"/>
  <c r="C100"/>
  <c r="D99"/>
  <c r="C99"/>
  <c r="D98"/>
  <c r="C98"/>
  <c r="D97"/>
  <c r="C97"/>
  <c r="D96"/>
  <c r="C96"/>
  <c r="D95"/>
  <c r="C95"/>
  <c r="D94"/>
  <c r="C94"/>
  <c r="D93"/>
  <c r="C93"/>
  <c r="D92"/>
  <c r="C92"/>
  <c r="D91"/>
  <c r="C91"/>
  <c r="D90"/>
  <c r="C90"/>
  <c r="D89"/>
  <c r="C89"/>
  <c r="D88"/>
  <c r="C88"/>
  <c r="D87"/>
  <c r="C87"/>
  <c r="D86"/>
  <c r="C86"/>
  <c r="D85"/>
  <c r="C85"/>
  <c r="D84"/>
  <c r="C84"/>
  <c r="D83"/>
  <c r="C83"/>
  <c r="D82"/>
  <c r="C82"/>
  <c r="D81"/>
  <c r="C81"/>
  <c r="D80"/>
  <c r="C80"/>
  <c r="D79"/>
  <c r="C79"/>
  <c r="D78"/>
  <c r="C78"/>
  <c r="D77"/>
  <c r="C77"/>
  <c r="D76"/>
  <c r="C76"/>
  <c r="D75"/>
  <c r="C75"/>
  <c r="D74"/>
  <c r="C74"/>
  <c r="D73"/>
  <c r="C73"/>
  <c r="D72"/>
  <c r="C72"/>
  <c r="D71"/>
  <c r="C71"/>
  <c r="D70"/>
  <c r="C70"/>
  <c r="D69"/>
  <c r="C69"/>
  <c r="D68"/>
  <c r="C68"/>
  <c r="D67"/>
  <c r="C67"/>
  <c r="D66"/>
  <c r="C66"/>
  <c r="D65"/>
  <c r="C65"/>
  <c r="D64"/>
  <c r="C64"/>
  <c r="D63"/>
  <c r="C63"/>
  <c r="D62"/>
  <c r="C62"/>
  <c r="D61"/>
  <c r="C61"/>
  <c r="D60"/>
  <c r="C60"/>
  <c r="D59"/>
  <c r="C59"/>
  <c r="D58"/>
  <c r="C58"/>
  <c r="D57"/>
  <c r="C57"/>
  <c r="D56"/>
  <c r="C56"/>
  <c r="D55"/>
  <c r="C55"/>
  <c r="D54"/>
  <c r="C54"/>
  <c r="D53"/>
  <c r="C53"/>
  <c r="D52"/>
  <c r="C52"/>
  <c r="D51"/>
  <c r="C51"/>
  <c r="D50"/>
  <c r="C50"/>
  <c r="D49"/>
  <c r="C49"/>
  <c r="D48"/>
  <c r="C48"/>
  <c r="D47"/>
  <c r="C47"/>
  <c r="D46"/>
  <c r="C46"/>
  <c r="D45"/>
  <c r="C45"/>
  <c r="D44"/>
  <c r="C44"/>
  <c r="D43"/>
  <c r="C43"/>
  <c r="D42"/>
  <c r="C42"/>
  <c r="D41"/>
  <c r="C41"/>
  <c r="D40"/>
  <c r="C40"/>
  <c r="D39"/>
  <c r="C39"/>
  <c r="D38"/>
  <c r="C38"/>
  <c r="D37"/>
  <c r="C37"/>
  <c r="D36"/>
  <c r="C36"/>
  <c r="D35"/>
  <c r="C35"/>
  <c r="D34"/>
  <c r="C34"/>
  <c r="D33"/>
  <c r="C33"/>
  <c r="D32"/>
  <c r="C32"/>
  <c r="D31"/>
  <c r="C31"/>
  <c r="D30"/>
  <c r="C30"/>
  <c r="D29"/>
  <c r="C29"/>
  <c r="D28"/>
  <c r="C28"/>
  <c r="D27"/>
  <c r="C27"/>
  <c r="D26"/>
  <c r="C26"/>
  <c r="D25"/>
  <c r="C25"/>
  <c r="D24"/>
  <c r="C24"/>
  <c r="D23"/>
  <c r="C23"/>
  <c r="D22"/>
  <c r="C22"/>
  <c r="D21"/>
  <c r="C21"/>
  <c r="D20"/>
  <c r="C20"/>
  <c r="G19"/>
  <c r="D19"/>
  <c r="C19"/>
  <c r="E20" i="2"/>
  <c r="E21"/>
  <c r="E22"/>
  <c r="E23"/>
  <c r="E24"/>
  <c r="E25"/>
  <c r="E26"/>
  <c r="E27"/>
  <c r="E28"/>
  <c r="E29"/>
  <c r="E30"/>
  <c r="E31"/>
  <c r="E32"/>
  <c r="E33"/>
  <c r="E34"/>
  <c r="E35"/>
  <c r="E36"/>
  <c r="E37"/>
  <c r="E38"/>
  <c r="E39"/>
  <c r="E40"/>
  <c r="E41"/>
  <c r="E42"/>
  <c r="E43"/>
  <c r="E44"/>
  <c r="E45"/>
  <c r="E46"/>
  <c r="E47"/>
  <c r="E48"/>
  <c r="E49"/>
  <c r="E50"/>
  <c r="E51"/>
  <c r="E52"/>
  <c r="E53"/>
  <c r="E54"/>
  <c r="E55"/>
  <c r="E56"/>
  <c r="E57"/>
  <c r="E58"/>
  <c r="E59"/>
  <c r="E60"/>
  <c r="E61"/>
  <c r="E62"/>
  <c r="E63"/>
  <c r="E64"/>
  <c r="E65"/>
  <c r="E66"/>
  <c r="E67"/>
  <c r="E68"/>
  <c r="E69"/>
  <c r="E70"/>
  <c r="E71"/>
  <c r="E72"/>
  <c r="E73"/>
  <c r="E74"/>
  <c r="E75"/>
  <c r="E76"/>
  <c r="E77"/>
  <c r="E78"/>
  <c r="E79"/>
  <c r="E80"/>
  <c r="E81"/>
  <c r="E82"/>
  <c r="E83"/>
  <c r="E84"/>
  <c r="E85"/>
  <c r="E86"/>
  <c r="E87"/>
  <c r="E88"/>
  <c r="E89"/>
  <c r="E90"/>
  <c r="E91"/>
  <c r="E92"/>
  <c r="E93"/>
  <c r="E94"/>
  <c r="E95"/>
  <c r="E96"/>
  <c r="E97"/>
  <c r="E98"/>
  <c r="E99"/>
  <c r="E100"/>
  <c r="E101"/>
  <c r="E102"/>
  <c r="E103"/>
  <c r="E104"/>
  <c r="E105"/>
  <c r="E106"/>
  <c r="E107"/>
  <c r="E108"/>
  <c r="E109"/>
  <c r="E110"/>
  <c r="E111"/>
  <c r="E112"/>
  <c r="E113"/>
  <c r="E114"/>
  <c r="E115"/>
  <c r="E116"/>
  <c r="E117"/>
  <c r="E118"/>
  <c r="E119"/>
  <c r="E120"/>
  <c r="E121"/>
  <c r="E122"/>
  <c r="E123"/>
  <c r="E124"/>
  <c r="E125"/>
  <c r="E126"/>
  <c r="E127"/>
  <c r="E128"/>
  <c r="E129"/>
  <c r="E130"/>
  <c r="E131"/>
  <c r="E132"/>
  <c r="E133"/>
  <c r="E134"/>
  <c r="E135"/>
  <c r="E136"/>
  <c r="E137"/>
  <c r="E138"/>
  <c r="E19"/>
  <c r="G19"/>
  <c r="D20"/>
  <c r="D21"/>
  <c r="C21" s="1"/>
  <c r="D22"/>
  <c r="C22" s="1"/>
  <c r="D23"/>
  <c r="C23" s="1"/>
  <c r="D24"/>
  <c r="C24" s="1"/>
  <c r="D25"/>
  <c r="C25" s="1"/>
  <c r="D26"/>
  <c r="C26" s="1"/>
  <c r="D27"/>
  <c r="C27" s="1"/>
  <c r="D28"/>
  <c r="C28" s="1"/>
  <c r="D29"/>
  <c r="C29" s="1"/>
  <c r="D30"/>
  <c r="C30" s="1"/>
  <c r="D31"/>
  <c r="C31" s="1"/>
  <c r="D32"/>
  <c r="C32" s="1"/>
  <c r="D33"/>
  <c r="C33" s="1"/>
  <c r="D34"/>
  <c r="C34" s="1"/>
  <c r="D35"/>
  <c r="C35" s="1"/>
  <c r="D36"/>
  <c r="C36" s="1"/>
  <c r="D37"/>
  <c r="C37" s="1"/>
  <c r="D38"/>
  <c r="C38" s="1"/>
  <c r="D39"/>
  <c r="C39" s="1"/>
  <c r="D40"/>
  <c r="C40" s="1"/>
  <c r="D41"/>
  <c r="C41" s="1"/>
  <c r="D42"/>
  <c r="C42" s="1"/>
  <c r="D43"/>
  <c r="C43" s="1"/>
  <c r="D44"/>
  <c r="C44" s="1"/>
  <c r="D45"/>
  <c r="C45" s="1"/>
  <c r="D46"/>
  <c r="C46" s="1"/>
  <c r="D47"/>
  <c r="C47" s="1"/>
  <c r="D48"/>
  <c r="C48" s="1"/>
  <c r="D49"/>
  <c r="C49" s="1"/>
  <c r="D50"/>
  <c r="C50" s="1"/>
  <c r="D51"/>
  <c r="C51" s="1"/>
  <c r="D52"/>
  <c r="C52" s="1"/>
  <c r="D53"/>
  <c r="C53" s="1"/>
  <c r="D54"/>
  <c r="C54" s="1"/>
  <c r="D55"/>
  <c r="C55" s="1"/>
  <c r="D56"/>
  <c r="C56" s="1"/>
  <c r="D57"/>
  <c r="C57" s="1"/>
  <c r="D58"/>
  <c r="C58" s="1"/>
  <c r="D59"/>
  <c r="C59" s="1"/>
  <c r="D60"/>
  <c r="C60" s="1"/>
  <c r="D61"/>
  <c r="C61" s="1"/>
  <c r="D62"/>
  <c r="C62" s="1"/>
  <c r="D63"/>
  <c r="C63" s="1"/>
  <c r="D64"/>
  <c r="C64" s="1"/>
  <c r="D65"/>
  <c r="C65" s="1"/>
  <c r="D66"/>
  <c r="C66" s="1"/>
  <c r="D67"/>
  <c r="C67" s="1"/>
  <c r="D68"/>
  <c r="C68" s="1"/>
  <c r="D69"/>
  <c r="C69" s="1"/>
  <c r="D70"/>
  <c r="C70" s="1"/>
  <c r="D71"/>
  <c r="C71" s="1"/>
  <c r="D72"/>
  <c r="C72" s="1"/>
  <c r="D73"/>
  <c r="C73" s="1"/>
  <c r="D74"/>
  <c r="C74" s="1"/>
  <c r="D75"/>
  <c r="C75" s="1"/>
  <c r="D76"/>
  <c r="C76" s="1"/>
  <c r="D77"/>
  <c r="C77" s="1"/>
  <c r="D78"/>
  <c r="C78" s="1"/>
  <c r="D79"/>
  <c r="C79" s="1"/>
  <c r="D80"/>
  <c r="C80" s="1"/>
  <c r="D81"/>
  <c r="C81" s="1"/>
  <c r="D82"/>
  <c r="C82" s="1"/>
  <c r="D83"/>
  <c r="C83" s="1"/>
  <c r="D84"/>
  <c r="C84" s="1"/>
  <c r="D85"/>
  <c r="C85" s="1"/>
  <c r="D86"/>
  <c r="C86" s="1"/>
  <c r="D87"/>
  <c r="C87" s="1"/>
  <c r="D88"/>
  <c r="C88" s="1"/>
  <c r="D89"/>
  <c r="C89" s="1"/>
  <c r="D90"/>
  <c r="C90" s="1"/>
  <c r="D91"/>
  <c r="C91" s="1"/>
  <c r="D92"/>
  <c r="C92" s="1"/>
  <c r="D93"/>
  <c r="C93" s="1"/>
  <c r="D94"/>
  <c r="C94" s="1"/>
  <c r="D95"/>
  <c r="C95" s="1"/>
  <c r="D96"/>
  <c r="C96" s="1"/>
  <c r="D97"/>
  <c r="C97" s="1"/>
  <c r="D98"/>
  <c r="C98" s="1"/>
  <c r="D99"/>
  <c r="C99" s="1"/>
  <c r="D100"/>
  <c r="C100" s="1"/>
  <c r="D101"/>
  <c r="C101" s="1"/>
  <c r="D102"/>
  <c r="C102" s="1"/>
  <c r="D103"/>
  <c r="C103" s="1"/>
  <c r="D104"/>
  <c r="C104" s="1"/>
  <c r="D105"/>
  <c r="C105" s="1"/>
  <c r="D106"/>
  <c r="C106" s="1"/>
  <c r="D107"/>
  <c r="C107" s="1"/>
  <c r="D108"/>
  <c r="C108" s="1"/>
  <c r="D109"/>
  <c r="C109" s="1"/>
  <c r="D110"/>
  <c r="C110" s="1"/>
  <c r="D111"/>
  <c r="C111" s="1"/>
  <c r="D112"/>
  <c r="C112" s="1"/>
  <c r="D113"/>
  <c r="C113" s="1"/>
  <c r="D114"/>
  <c r="C114" s="1"/>
  <c r="D115"/>
  <c r="C115" s="1"/>
  <c r="D116"/>
  <c r="C116" s="1"/>
  <c r="D117"/>
  <c r="C117" s="1"/>
  <c r="D118"/>
  <c r="C118" s="1"/>
  <c r="D119"/>
  <c r="C119" s="1"/>
  <c r="D120"/>
  <c r="C120" s="1"/>
  <c r="D121"/>
  <c r="C121" s="1"/>
  <c r="D122"/>
  <c r="C122" s="1"/>
  <c r="D123"/>
  <c r="C123" s="1"/>
  <c r="D124"/>
  <c r="C124" s="1"/>
  <c r="D125"/>
  <c r="C125" s="1"/>
  <c r="D126"/>
  <c r="C126" s="1"/>
  <c r="D127"/>
  <c r="C127" s="1"/>
  <c r="D128"/>
  <c r="C128" s="1"/>
  <c r="D129"/>
  <c r="C129" s="1"/>
  <c r="D130"/>
  <c r="C130" s="1"/>
  <c r="D131"/>
  <c r="C131" s="1"/>
  <c r="D132"/>
  <c r="C132" s="1"/>
  <c r="D133"/>
  <c r="C133" s="1"/>
  <c r="D134"/>
  <c r="C134" s="1"/>
  <c r="D135"/>
  <c r="C135" s="1"/>
  <c r="D136"/>
  <c r="C136" s="1"/>
  <c r="D137"/>
  <c r="C137" s="1"/>
  <c r="D138"/>
  <c r="C138" s="1"/>
  <c r="D19"/>
  <c r="C19" s="1"/>
  <c r="E13" i="1"/>
  <c r="D13"/>
  <c r="F13" s="1"/>
  <c r="E14" s="1"/>
  <c r="D14" s="1"/>
  <c r="F14" s="1"/>
  <c r="E15" s="1"/>
  <c r="D15" s="1"/>
  <c r="F15" s="1"/>
  <c r="G22" i="4" l="1"/>
  <c r="F22" s="1"/>
  <c r="H22" s="1"/>
  <c r="F18"/>
  <c r="H18" s="1"/>
  <c r="G19" s="1"/>
  <c r="F19" s="1"/>
  <c r="H19" s="1"/>
  <c r="G20" s="1"/>
  <c r="F20" s="1"/>
  <c r="H20" s="1"/>
  <c r="F19" i="3"/>
  <c r="H19" s="1"/>
  <c r="G20" s="1"/>
  <c r="F20" s="1"/>
  <c r="H20" s="1"/>
  <c r="G21" s="1"/>
  <c r="F21" s="1"/>
  <c r="H21" s="1"/>
  <c r="G22" s="1"/>
  <c r="F22" s="1"/>
  <c r="H22" s="1"/>
  <c r="G23" s="1"/>
  <c r="F23" s="1"/>
  <c r="H23" s="1"/>
  <c r="G24" s="1"/>
  <c r="F24" s="1"/>
  <c r="H24" s="1"/>
  <c r="G25" s="1"/>
  <c r="F25" s="1"/>
  <c r="H25" s="1"/>
  <c r="G26" s="1"/>
  <c r="F26" s="1"/>
  <c r="H26" s="1"/>
  <c r="G27" s="1"/>
  <c r="F27" s="1"/>
  <c r="H27" s="1"/>
  <c r="G28" s="1"/>
  <c r="F28" s="1"/>
  <c r="H28" s="1"/>
  <c r="G29" s="1"/>
  <c r="F29" s="1"/>
  <c r="H29" s="1"/>
  <c r="G30" s="1"/>
  <c r="F30" s="1"/>
  <c r="H30" s="1"/>
  <c r="G31" s="1"/>
  <c r="F31" s="1"/>
  <c r="H31" s="1"/>
  <c r="G32" s="1"/>
  <c r="F32" s="1"/>
  <c r="H32" s="1"/>
  <c r="G33" s="1"/>
  <c r="F33" s="1"/>
  <c r="H33" s="1"/>
  <c r="G34" s="1"/>
  <c r="F34" s="1"/>
  <c r="H34" s="1"/>
  <c r="G35" s="1"/>
  <c r="F35" s="1"/>
  <c r="H35" s="1"/>
  <c r="G36" s="1"/>
  <c r="F36" s="1"/>
  <c r="H36" s="1"/>
  <c r="G37" s="1"/>
  <c r="F37" s="1"/>
  <c r="H37" s="1"/>
  <c r="G38" s="1"/>
  <c r="F38" s="1"/>
  <c r="H38" s="1"/>
  <c r="G39" s="1"/>
  <c r="F39" s="1"/>
  <c r="H39" s="1"/>
  <c r="G40" s="1"/>
  <c r="F40" s="1"/>
  <c r="H40" s="1"/>
  <c r="G41" s="1"/>
  <c r="F41" s="1"/>
  <c r="H41" s="1"/>
  <c r="G42" s="1"/>
  <c r="F42" s="1"/>
  <c r="H42" s="1"/>
  <c r="G43" s="1"/>
  <c r="F43" s="1"/>
  <c r="H43" s="1"/>
  <c r="G44" s="1"/>
  <c r="F44" s="1"/>
  <c r="H44" s="1"/>
  <c r="G45" s="1"/>
  <c r="F45" s="1"/>
  <c r="H45" s="1"/>
  <c r="G46" s="1"/>
  <c r="F46" s="1"/>
  <c r="H46" s="1"/>
  <c r="G47" s="1"/>
  <c r="F47" s="1"/>
  <c r="H47" s="1"/>
  <c r="G48" s="1"/>
  <c r="F48" s="1"/>
  <c r="H48" s="1"/>
  <c r="G49" s="1"/>
  <c r="F49" s="1"/>
  <c r="H49" s="1"/>
  <c r="G50" s="1"/>
  <c r="F50" s="1"/>
  <c r="H50" s="1"/>
  <c r="G51" s="1"/>
  <c r="F51" s="1"/>
  <c r="H51" s="1"/>
  <c r="G52" s="1"/>
  <c r="F52" s="1"/>
  <c r="H52" s="1"/>
  <c r="G53" s="1"/>
  <c r="F53" s="1"/>
  <c r="H53" s="1"/>
  <c r="G54" s="1"/>
  <c r="F54" s="1"/>
  <c r="H54" s="1"/>
  <c r="G55" s="1"/>
  <c r="F55" s="1"/>
  <c r="H55" s="1"/>
  <c r="G56" s="1"/>
  <c r="F56" s="1"/>
  <c r="H56" s="1"/>
  <c r="G57" s="1"/>
  <c r="F57" s="1"/>
  <c r="H57" s="1"/>
  <c r="G58" s="1"/>
  <c r="F58" s="1"/>
  <c r="H58" s="1"/>
  <c r="G59" s="1"/>
  <c r="F59" s="1"/>
  <c r="H59" s="1"/>
  <c r="G60" s="1"/>
  <c r="F60" s="1"/>
  <c r="H60" s="1"/>
  <c r="G61" s="1"/>
  <c r="F61" s="1"/>
  <c r="H61" s="1"/>
  <c r="G62" s="1"/>
  <c r="F62" s="1"/>
  <c r="H62" s="1"/>
  <c r="G63" s="1"/>
  <c r="F63" s="1"/>
  <c r="H63" s="1"/>
  <c r="G64" s="1"/>
  <c r="F64" s="1"/>
  <c r="H64" s="1"/>
  <c r="G65" s="1"/>
  <c r="F65" s="1"/>
  <c r="H65" s="1"/>
  <c r="G66" s="1"/>
  <c r="F66" s="1"/>
  <c r="H66" s="1"/>
  <c r="G67" s="1"/>
  <c r="F67" s="1"/>
  <c r="H67" s="1"/>
  <c r="G68" s="1"/>
  <c r="F68" s="1"/>
  <c r="H68" s="1"/>
  <c r="G69" s="1"/>
  <c r="F69" s="1"/>
  <c r="H69" s="1"/>
  <c r="G70" s="1"/>
  <c r="F70" s="1"/>
  <c r="H70" s="1"/>
  <c r="G71" s="1"/>
  <c r="F71" s="1"/>
  <c r="H71" s="1"/>
  <c r="G72" s="1"/>
  <c r="F72" s="1"/>
  <c r="H72" s="1"/>
  <c r="G73" s="1"/>
  <c r="F73" s="1"/>
  <c r="H73" s="1"/>
  <c r="G74" s="1"/>
  <c r="F74" s="1"/>
  <c r="H74" s="1"/>
  <c r="G75" s="1"/>
  <c r="F75" s="1"/>
  <c r="H75" s="1"/>
  <c r="G76" s="1"/>
  <c r="F76" s="1"/>
  <c r="H76" s="1"/>
  <c r="G77" s="1"/>
  <c r="F77" s="1"/>
  <c r="H77" s="1"/>
  <c r="G78" s="1"/>
  <c r="F78" s="1"/>
  <c r="H78" s="1"/>
  <c r="G79" s="1"/>
  <c r="F79" s="1"/>
  <c r="H79" s="1"/>
  <c r="G80" s="1"/>
  <c r="F80" s="1"/>
  <c r="H80" s="1"/>
  <c r="G81" s="1"/>
  <c r="F81" s="1"/>
  <c r="H81" s="1"/>
  <c r="G82" s="1"/>
  <c r="F82" s="1"/>
  <c r="H82" s="1"/>
  <c r="G83" s="1"/>
  <c r="F83" s="1"/>
  <c r="H83" s="1"/>
  <c r="G84" s="1"/>
  <c r="F84" s="1"/>
  <c r="H84" s="1"/>
  <c r="G85" s="1"/>
  <c r="F85" s="1"/>
  <c r="H85" s="1"/>
  <c r="G86" s="1"/>
  <c r="F86" s="1"/>
  <c r="H86" s="1"/>
  <c r="G87" s="1"/>
  <c r="F87" s="1"/>
  <c r="H87" s="1"/>
  <c r="G88" s="1"/>
  <c r="F88" s="1"/>
  <c r="H88" s="1"/>
  <c r="G89" s="1"/>
  <c r="F89" s="1"/>
  <c r="H89" s="1"/>
  <c r="G90" s="1"/>
  <c r="F90" s="1"/>
  <c r="H90" s="1"/>
  <c r="G91" s="1"/>
  <c r="F91" s="1"/>
  <c r="H91" s="1"/>
  <c r="G92" s="1"/>
  <c r="F92" s="1"/>
  <c r="H92" s="1"/>
  <c r="G93" s="1"/>
  <c r="F93" s="1"/>
  <c r="H93" s="1"/>
  <c r="G94" s="1"/>
  <c r="F94" s="1"/>
  <c r="H94" s="1"/>
  <c r="G95" s="1"/>
  <c r="F95" s="1"/>
  <c r="H95" s="1"/>
  <c r="G96" s="1"/>
  <c r="F96" s="1"/>
  <c r="H96" s="1"/>
  <c r="G97" s="1"/>
  <c r="F97" s="1"/>
  <c r="H97" s="1"/>
  <c r="G98" s="1"/>
  <c r="F98" s="1"/>
  <c r="H98" s="1"/>
  <c r="G99" s="1"/>
  <c r="F99" s="1"/>
  <c r="H99" s="1"/>
  <c r="G100" s="1"/>
  <c r="F100" s="1"/>
  <c r="H100" s="1"/>
  <c r="G101" s="1"/>
  <c r="F101" s="1"/>
  <c r="H101" s="1"/>
  <c r="G102" s="1"/>
  <c r="F102" s="1"/>
  <c r="H102" s="1"/>
  <c r="G103" s="1"/>
  <c r="F103" s="1"/>
  <c r="H103" s="1"/>
  <c r="G104" s="1"/>
  <c r="F104" s="1"/>
  <c r="H104" s="1"/>
  <c r="G105" s="1"/>
  <c r="F105" s="1"/>
  <c r="H105" s="1"/>
  <c r="G106" s="1"/>
  <c r="F106" s="1"/>
  <c r="H106" s="1"/>
  <c r="G107" s="1"/>
  <c r="F107" s="1"/>
  <c r="H107" s="1"/>
  <c r="G108" s="1"/>
  <c r="F108" s="1"/>
  <c r="H108" s="1"/>
  <c r="G109" s="1"/>
  <c r="F109" s="1"/>
  <c r="H109" s="1"/>
  <c r="G110" s="1"/>
  <c r="F110" s="1"/>
  <c r="H110" s="1"/>
  <c r="G111" s="1"/>
  <c r="F111" s="1"/>
  <c r="H111" s="1"/>
  <c r="G112" s="1"/>
  <c r="F112" s="1"/>
  <c r="H112" s="1"/>
  <c r="G113" s="1"/>
  <c r="F113" s="1"/>
  <c r="H113" s="1"/>
  <c r="G114" s="1"/>
  <c r="F114" s="1"/>
  <c r="H114" s="1"/>
  <c r="G115" s="1"/>
  <c r="F115" s="1"/>
  <c r="H115" s="1"/>
  <c r="G116" s="1"/>
  <c r="F116" s="1"/>
  <c r="H116" s="1"/>
  <c r="G117" s="1"/>
  <c r="F117" s="1"/>
  <c r="H117" s="1"/>
  <c r="G118" s="1"/>
  <c r="F118" s="1"/>
  <c r="H118" s="1"/>
  <c r="G119" s="1"/>
  <c r="F119" s="1"/>
  <c r="H119" s="1"/>
  <c r="G120" s="1"/>
  <c r="F120" s="1"/>
  <c r="H120" s="1"/>
  <c r="G121" s="1"/>
  <c r="F121" s="1"/>
  <c r="H121" s="1"/>
  <c r="G122" s="1"/>
  <c r="F122" s="1"/>
  <c r="H122" s="1"/>
  <c r="G123" s="1"/>
  <c r="F123" s="1"/>
  <c r="H123" s="1"/>
  <c r="G124" s="1"/>
  <c r="F124" s="1"/>
  <c r="H124" s="1"/>
  <c r="G125" s="1"/>
  <c r="F125" s="1"/>
  <c r="H125" s="1"/>
  <c r="G126" s="1"/>
  <c r="F126" s="1"/>
  <c r="H126" s="1"/>
  <c r="G127" s="1"/>
  <c r="F127" s="1"/>
  <c r="H127" s="1"/>
  <c r="G128" s="1"/>
  <c r="F128" s="1"/>
  <c r="H128" s="1"/>
  <c r="G129" s="1"/>
  <c r="F129" s="1"/>
  <c r="H129" s="1"/>
  <c r="G130" s="1"/>
  <c r="F130" s="1"/>
  <c r="H130" s="1"/>
  <c r="G131" s="1"/>
  <c r="F131" s="1"/>
  <c r="H131" s="1"/>
  <c r="G132" s="1"/>
  <c r="F132" s="1"/>
  <c r="H132" s="1"/>
  <c r="G133" s="1"/>
  <c r="F133" s="1"/>
  <c r="H133" s="1"/>
  <c r="G134" s="1"/>
  <c r="F134" s="1"/>
  <c r="H134" s="1"/>
  <c r="G135" s="1"/>
  <c r="F135" s="1"/>
  <c r="H135" s="1"/>
  <c r="G136" s="1"/>
  <c r="F136" s="1"/>
  <c r="H136" s="1"/>
  <c r="C20" i="2"/>
  <c r="F19"/>
  <c r="H19" s="1"/>
  <c r="G20" s="1"/>
  <c r="E16" i="1"/>
  <c r="D16" s="1"/>
  <c r="F16" s="1"/>
  <c r="E17" s="1"/>
  <c r="D17" s="1"/>
  <c r="F17" s="1"/>
  <c r="E18" s="1"/>
  <c r="D18" s="1"/>
  <c r="F18" s="1"/>
  <c r="E19" s="1"/>
  <c r="D19" s="1"/>
  <c r="F19" s="1"/>
  <c r="E20" s="1"/>
  <c r="D20" s="1"/>
  <c r="F20" s="1"/>
  <c r="E21" s="1"/>
  <c r="D21" s="1"/>
  <c r="F21" s="1"/>
  <c r="E22" s="1"/>
  <c r="D22" s="1"/>
  <c r="F22" s="1"/>
  <c r="E23" s="1"/>
  <c r="D23" s="1"/>
  <c r="F23" s="1"/>
  <c r="E24" s="1"/>
  <c r="D24" s="1"/>
  <c r="F24" s="1"/>
  <c r="E25" s="1"/>
  <c r="D25" s="1"/>
  <c r="F25" s="1"/>
  <c r="E26" s="1"/>
  <c r="D26" s="1"/>
  <c r="F26" s="1"/>
  <c r="E27" s="1"/>
  <c r="D27" s="1"/>
  <c r="F27" s="1"/>
  <c r="E28" s="1"/>
  <c r="D28" s="1"/>
  <c r="F28" s="1"/>
  <c r="E29" s="1"/>
  <c r="D29" s="1"/>
  <c r="F29" s="1"/>
  <c r="E30" s="1"/>
  <c r="D30" s="1"/>
  <c r="F30" s="1"/>
  <c r="E31" s="1"/>
  <c r="D31" s="1"/>
  <c r="F31" s="1"/>
  <c r="E32" s="1"/>
  <c r="D32" s="1"/>
  <c r="F32" s="1"/>
  <c r="E33" s="1"/>
  <c r="D33" s="1"/>
  <c r="F33" s="1"/>
  <c r="E34" s="1"/>
  <c r="D34" s="1"/>
  <c r="F34" s="1"/>
  <c r="E35" s="1"/>
  <c r="D35" s="1"/>
  <c r="F35" s="1"/>
  <c r="E36" s="1"/>
  <c r="D36" s="1"/>
  <c r="F36" s="1"/>
  <c r="E37" s="1"/>
  <c r="D37" s="1"/>
  <c r="F37" s="1"/>
  <c r="E38" s="1"/>
  <c r="D38" s="1"/>
  <c r="F38" s="1"/>
  <c r="E39" s="1"/>
  <c r="D39" s="1"/>
  <c r="F39" s="1"/>
  <c r="E40" s="1"/>
  <c r="D40" s="1"/>
  <c r="F40" s="1"/>
  <c r="E41" s="1"/>
  <c r="D41" s="1"/>
  <c r="F41" s="1"/>
  <c r="E42" s="1"/>
  <c r="D42" s="1"/>
  <c r="F42" s="1"/>
  <c r="E43" s="1"/>
  <c r="D43" s="1"/>
  <c r="F43" s="1"/>
  <c r="E44" s="1"/>
  <c r="D44" s="1"/>
  <c r="F44" s="1"/>
  <c r="E45" s="1"/>
  <c r="D45" s="1"/>
  <c r="F45" s="1"/>
  <c r="E46" s="1"/>
  <c r="D46" s="1"/>
  <c r="F46" s="1"/>
  <c r="E47" s="1"/>
  <c r="D47" s="1"/>
  <c r="F47" s="1"/>
  <c r="E48" s="1"/>
  <c r="D48" s="1"/>
  <c r="F48" s="1"/>
  <c r="E49" s="1"/>
  <c r="D49" s="1"/>
  <c r="F49" s="1"/>
  <c r="E50" s="1"/>
  <c r="D50" s="1"/>
  <c r="F50" s="1"/>
  <c r="E51" s="1"/>
  <c r="D51" s="1"/>
  <c r="F51" s="1"/>
  <c r="E52" s="1"/>
  <c r="D52" s="1"/>
  <c r="F52" s="1"/>
  <c r="E53" s="1"/>
  <c r="D53" s="1"/>
  <c r="F53" s="1"/>
  <c r="E54" s="1"/>
  <c r="D54" s="1"/>
  <c r="F54" s="1"/>
  <c r="E55" s="1"/>
  <c r="D55" s="1"/>
  <c r="F55" s="1"/>
  <c r="E56" s="1"/>
  <c r="D56" s="1"/>
  <c r="F56" s="1"/>
  <c r="E57" s="1"/>
  <c r="D57" s="1"/>
  <c r="F57" s="1"/>
  <c r="E58" s="1"/>
  <c r="D58" s="1"/>
  <c r="F58" s="1"/>
  <c r="E59" s="1"/>
  <c r="D59" s="1"/>
  <c r="F59" s="1"/>
  <c r="E60" s="1"/>
  <c r="D60" s="1"/>
  <c r="F60" s="1"/>
  <c r="E61" s="1"/>
  <c r="D61" s="1"/>
  <c r="F61" s="1"/>
  <c r="E62" s="1"/>
  <c r="D62" s="1"/>
  <c r="F62" s="1"/>
  <c r="E63" s="1"/>
  <c r="D63" s="1"/>
  <c r="F63" s="1"/>
  <c r="E64" s="1"/>
  <c r="D64" s="1"/>
  <c r="F64" s="1"/>
  <c r="E65" s="1"/>
  <c r="D65" s="1"/>
  <c r="F65" s="1"/>
  <c r="E66" s="1"/>
  <c r="D66" s="1"/>
  <c r="F66" s="1"/>
  <c r="E67" s="1"/>
  <c r="D67" s="1"/>
  <c r="F67" s="1"/>
  <c r="E68" s="1"/>
  <c r="D68" s="1"/>
  <c r="F68" s="1"/>
  <c r="E69" s="1"/>
  <c r="D69" s="1"/>
  <c r="F69" s="1"/>
  <c r="E70" s="1"/>
  <c r="D70" s="1"/>
  <c r="F70" s="1"/>
  <c r="E71" s="1"/>
  <c r="D71" s="1"/>
  <c r="F71" s="1"/>
  <c r="E72" s="1"/>
  <c r="D72" s="1"/>
  <c r="F72" s="1"/>
  <c r="E73" s="1"/>
  <c r="D73" s="1"/>
  <c r="F73" s="1"/>
  <c r="E74" s="1"/>
  <c r="D74" s="1"/>
  <c r="F74" s="1"/>
  <c r="E75" s="1"/>
  <c r="D75" s="1"/>
  <c r="F75" s="1"/>
  <c r="E76" s="1"/>
  <c r="D76" s="1"/>
  <c r="F76" s="1"/>
  <c r="E77" s="1"/>
  <c r="D77" s="1"/>
  <c r="F77" s="1"/>
  <c r="E78" s="1"/>
  <c r="D78" s="1"/>
  <c r="F78" s="1"/>
  <c r="E79" s="1"/>
  <c r="D79" s="1"/>
  <c r="F79" s="1"/>
  <c r="E80" s="1"/>
  <c r="D80" s="1"/>
  <c r="F80" s="1"/>
  <c r="E81" s="1"/>
  <c r="D81" s="1"/>
  <c r="F81" s="1"/>
  <c r="E82" s="1"/>
  <c r="D82" s="1"/>
  <c r="F82" s="1"/>
  <c r="E83" s="1"/>
  <c r="D83" s="1"/>
  <c r="F83" s="1"/>
  <c r="E84" s="1"/>
  <c r="D84" s="1"/>
  <c r="F84" s="1"/>
  <c r="E85" s="1"/>
  <c r="D85" s="1"/>
  <c r="F85" s="1"/>
  <c r="E86" s="1"/>
  <c r="D86" s="1"/>
  <c r="F86" s="1"/>
  <c r="E87" s="1"/>
  <c r="D87" s="1"/>
  <c r="F87" s="1"/>
  <c r="E88" s="1"/>
  <c r="D88" s="1"/>
  <c r="F88" s="1"/>
  <c r="E89" s="1"/>
  <c r="D89" s="1"/>
  <c r="F89" s="1"/>
  <c r="E90" s="1"/>
  <c r="D90" s="1"/>
  <c r="F90" s="1"/>
  <c r="E91" s="1"/>
  <c r="D91" s="1"/>
  <c r="F91" s="1"/>
  <c r="E92" s="1"/>
  <c r="D92" s="1"/>
  <c r="F92" s="1"/>
  <c r="E93" s="1"/>
  <c r="D93" s="1"/>
  <c r="F93" s="1"/>
  <c r="E94" s="1"/>
  <c r="D94" s="1"/>
  <c r="F94" s="1"/>
  <c r="E95" s="1"/>
  <c r="D95" s="1"/>
  <c r="F95" s="1"/>
  <c r="E96" s="1"/>
  <c r="D96" s="1"/>
  <c r="F96" s="1"/>
  <c r="E97" s="1"/>
  <c r="D97" s="1"/>
  <c r="F97" s="1"/>
  <c r="E98" s="1"/>
  <c r="D98" s="1"/>
  <c r="F98" s="1"/>
  <c r="E99" s="1"/>
  <c r="D99" s="1"/>
  <c r="F99" s="1"/>
  <c r="E100" s="1"/>
  <c r="D100" s="1"/>
  <c r="F100" s="1"/>
  <c r="E101" s="1"/>
  <c r="D101" s="1"/>
  <c r="F101" s="1"/>
  <c r="E102" s="1"/>
  <c r="D102" s="1"/>
  <c r="F102" s="1"/>
  <c r="E103" s="1"/>
  <c r="D103" s="1"/>
  <c r="F103" s="1"/>
  <c r="E104" s="1"/>
  <c r="D104" s="1"/>
  <c r="F104" s="1"/>
  <c r="E105" s="1"/>
  <c r="D105" s="1"/>
  <c r="F105" s="1"/>
  <c r="E106" s="1"/>
  <c r="D106" s="1"/>
  <c r="F106" s="1"/>
  <c r="E107" s="1"/>
  <c r="D107" s="1"/>
  <c r="F107" s="1"/>
  <c r="E108" s="1"/>
  <c r="D108" s="1"/>
  <c r="F108" s="1"/>
  <c r="E109" s="1"/>
  <c r="D109" s="1"/>
  <c r="F109" s="1"/>
  <c r="E110" s="1"/>
  <c r="D110" s="1"/>
  <c r="F110" s="1"/>
  <c r="E111" s="1"/>
  <c r="D111" s="1"/>
  <c r="F111" s="1"/>
  <c r="E112" s="1"/>
  <c r="D112" s="1"/>
  <c r="F112" s="1"/>
  <c r="E113" s="1"/>
  <c r="D113" s="1"/>
  <c r="F113" s="1"/>
  <c r="E114" s="1"/>
  <c r="D114" s="1"/>
  <c r="F114" s="1"/>
  <c r="E115" s="1"/>
  <c r="D115" s="1"/>
  <c r="F115" s="1"/>
  <c r="E116" s="1"/>
  <c r="D116" s="1"/>
  <c r="F116" s="1"/>
  <c r="E117" s="1"/>
  <c r="D117" s="1"/>
  <c r="F117" s="1"/>
  <c r="E118" s="1"/>
  <c r="D118" s="1"/>
  <c r="F118" s="1"/>
  <c r="E119" s="1"/>
  <c r="D119" s="1"/>
  <c r="F119" s="1"/>
  <c r="E120" s="1"/>
  <c r="D120" s="1"/>
  <c r="F120" s="1"/>
  <c r="E121" s="1"/>
  <c r="D121" s="1"/>
  <c r="F121" s="1"/>
  <c r="E122" s="1"/>
  <c r="D122" s="1"/>
  <c r="F122" s="1"/>
  <c r="E123" s="1"/>
  <c r="D123" s="1"/>
  <c r="F123" s="1"/>
  <c r="E124" s="1"/>
  <c r="D124" s="1"/>
  <c r="F124" s="1"/>
  <c r="E125" s="1"/>
  <c r="D125" s="1"/>
  <c r="F125" s="1"/>
  <c r="E126" s="1"/>
  <c r="D126" s="1"/>
  <c r="F126" s="1"/>
  <c r="E127" s="1"/>
  <c r="D127" s="1"/>
  <c r="F127" s="1"/>
  <c r="E128" s="1"/>
  <c r="D128" s="1"/>
  <c r="F128" s="1"/>
  <c r="E129" s="1"/>
  <c r="D129" s="1"/>
  <c r="F129" s="1"/>
  <c r="E130" s="1"/>
  <c r="D130" s="1"/>
  <c r="F130" s="1"/>
  <c r="E131" s="1"/>
  <c r="D131" s="1"/>
  <c r="F131" s="1"/>
  <c r="E132" s="1"/>
  <c r="D132" s="1"/>
  <c r="F132" s="1"/>
  <c r="E133" s="1"/>
  <c r="D133" s="1"/>
  <c r="F133" s="1"/>
  <c r="E134" s="1"/>
  <c r="D134" s="1"/>
  <c r="F134" s="1"/>
  <c r="E135" s="1"/>
  <c r="D135" s="1"/>
  <c r="F135" s="1"/>
  <c r="E136" s="1"/>
  <c r="D136" s="1"/>
  <c r="F136" s="1"/>
  <c r="E137" s="1"/>
  <c r="D137" s="1"/>
  <c r="F137" s="1"/>
  <c r="E138" s="1"/>
  <c r="D138" s="1"/>
  <c r="F138" s="1"/>
  <c r="E139" s="1"/>
  <c r="D139" s="1"/>
  <c r="F139" s="1"/>
  <c r="E140" s="1"/>
  <c r="D140" s="1"/>
  <c r="F140" s="1"/>
  <c r="E141" s="1"/>
  <c r="D141" s="1"/>
  <c r="F141" s="1"/>
  <c r="E142" s="1"/>
  <c r="D142" s="1"/>
  <c r="F142" s="1"/>
  <c r="E143" s="1"/>
  <c r="D143" s="1"/>
  <c r="F143" s="1"/>
  <c r="E144" s="1"/>
  <c r="D144" s="1"/>
  <c r="F144" s="1"/>
  <c r="E145" s="1"/>
  <c r="D145" s="1"/>
  <c r="F145" s="1"/>
  <c r="E146" s="1"/>
  <c r="D146" s="1"/>
  <c r="F146" s="1"/>
  <c r="E147" s="1"/>
  <c r="D147" s="1"/>
  <c r="F147" s="1"/>
  <c r="E148" s="1"/>
  <c r="D148" s="1"/>
  <c r="F148" s="1"/>
  <c r="E149" s="1"/>
  <c r="D149" s="1"/>
  <c r="F149" s="1"/>
  <c r="E150" s="1"/>
  <c r="D150" s="1"/>
  <c r="F150" s="1"/>
  <c r="E151" s="1"/>
  <c r="D151" s="1"/>
  <c r="F151" s="1"/>
  <c r="E152" s="1"/>
  <c r="D152" s="1"/>
  <c r="F152" s="1"/>
  <c r="E153" s="1"/>
  <c r="D153" s="1"/>
  <c r="F153" s="1"/>
  <c r="E154" s="1"/>
  <c r="D154" s="1"/>
  <c r="F154" s="1"/>
  <c r="E155" s="1"/>
  <c r="D155" s="1"/>
  <c r="F155" s="1"/>
  <c r="E156" s="1"/>
  <c r="D156" s="1"/>
  <c r="F156" s="1"/>
  <c r="E157" s="1"/>
  <c r="D157" s="1"/>
  <c r="F157" s="1"/>
  <c r="E158" s="1"/>
  <c r="D158" s="1"/>
  <c r="F158" s="1"/>
  <c r="E159" s="1"/>
  <c r="D159" s="1"/>
  <c r="F159" s="1"/>
  <c r="E160" s="1"/>
  <c r="D160" s="1"/>
  <c r="F160" s="1"/>
  <c r="E161" s="1"/>
  <c r="D161" s="1"/>
  <c r="F161" s="1"/>
  <c r="E162" s="1"/>
  <c r="D162" s="1"/>
  <c r="F162" s="1"/>
  <c r="E163" s="1"/>
  <c r="D163" s="1"/>
  <c r="F163" s="1"/>
  <c r="E164" s="1"/>
  <c r="D164" s="1"/>
  <c r="F164" s="1"/>
  <c r="E165" s="1"/>
  <c r="D165" s="1"/>
  <c r="F165" s="1"/>
  <c r="E166" s="1"/>
  <c r="D166" s="1"/>
  <c r="F166" s="1"/>
  <c r="E167" s="1"/>
  <c r="D167" s="1"/>
  <c r="F167" s="1"/>
  <c r="E168" s="1"/>
  <c r="D168" s="1"/>
  <c r="F168" s="1"/>
  <c r="E169" s="1"/>
  <c r="D169" s="1"/>
  <c r="F169" s="1"/>
  <c r="E170" s="1"/>
  <c r="D170" s="1"/>
  <c r="F170" s="1"/>
  <c r="E171" s="1"/>
  <c r="D171" s="1"/>
  <c r="F171" s="1"/>
  <c r="E172" s="1"/>
  <c r="D172" s="1"/>
  <c r="F172" s="1"/>
  <c r="E173" s="1"/>
  <c r="D173" s="1"/>
  <c r="F173" s="1"/>
  <c r="E174" s="1"/>
  <c r="D174" s="1"/>
  <c r="F174" s="1"/>
  <c r="E175" s="1"/>
  <c r="D175" s="1"/>
  <c r="F175" s="1"/>
  <c r="E176" s="1"/>
  <c r="D176" s="1"/>
  <c r="F176" s="1"/>
  <c r="E177" s="1"/>
  <c r="D177" s="1"/>
  <c r="F177" s="1"/>
  <c r="E178" s="1"/>
  <c r="D178" s="1"/>
  <c r="F178" s="1"/>
  <c r="E179" s="1"/>
  <c r="D179" s="1"/>
  <c r="F179" s="1"/>
  <c r="E180" s="1"/>
  <c r="D180" s="1"/>
  <c r="F180" s="1"/>
  <c r="E181" s="1"/>
  <c r="D181" s="1"/>
  <c r="F181" s="1"/>
  <c r="E182" s="1"/>
  <c r="D182" s="1"/>
  <c r="F182" s="1"/>
  <c r="E183" s="1"/>
  <c r="D183" s="1"/>
  <c r="F183" s="1"/>
  <c r="E184" s="1"/>
  <c r="D184" s="1"/>
  <c r="F184" s="1"/>
  <c r="E185" s="1"/>
  <c r="D185" s="1"/>
  <c r="F185" s="1"/>
  <c r="E186" s="1"/>
  <c r="D186" s="1"/>
  <c r="F186" s="1"/>
  <c r="E187" s="1"/>
  <c r="D187" s="1"/>
  <c r="F187" s="1"/>
  <c r="E188" s="1"/>
  <c r="D188" s="1"/>
  <c r="F188" s="1"/>
  <c r="E189" s="1"/>
  <c r="D189" s="1"/>
  <c r="F189" s="1"/>
  <c r="E190" s="1"/>
  <c r="D190" s="1"/>
  <c r="F190" s="1"/>
  <c r="E191" s="1"/>
  <c r="D191" s="1"/>
  <c r="F191" s="1"/>
  <c r="E192" s="1"/>
  <c r="D192" s="1"/>
  <c r="F192" s="1"/>
  <c r="E193" s="1"/>
  <c r="D193" s="1"/>
  <c r="F193" s="1"/>
  <c r="E194" s="1"/>
  <c r="D194" s="1"/>
  <c r="F194" s="1"/>
  <c r="E195" s="1"/>
  <c r="D195" s="1"/>
  <c r="F195" s="1"/>
  <c r="E196" s="1"/>
  <c r="D196" s="1"/>
  <c r="F196" s="1"/>
  <c r="E197" s="1"/>
  <c r="D197" s="1"/>
  <c r="F197" s="1"/>
  <c r="E198" s="1"/>
  <c r="D198" s="1"/>
  <c r="F198" s="1"/>
  <c r="E199" s="1"/>
  <c r="D199" s="1"/>
  <c r="F199" s="1"/>
  <c r="E200" s="1"/>
  <c r="D200" s="1"/>
  <c r="F200" s="1"/>
  <c r="E201" s="1"/>
  <c r="D201" s="1"/>
  <c r="F201" s="1"/>
  <c r="E202" s="1"/>
  <c r="D202" s="1"/>
  <c r="F202" s="1"/>
  <c r="E203" s="1"/>
  <c r="D203" s="1"/>
  <c r="F203" s="1"/>
  <c r="E204" s="1"/>
  <c r="D204" s="1"/>
  <c r="F204" s="1"/>
  <c r="E205" s="1"/>
  <c r="D205" s="1"/>
  <c r="F205" s="1"/>
  <c r="E206" s="1"/>
  <c r="D206" s="1"/>
  <c r="F206" s="1"/>
  <c r="E207" s="1"/>
  <c r="D207" s="1"/>
  <c r="F207" s="1"/>
  <c r="E208" s="1"/>
  <c r="D208" s="1"/>
  <c r="F208" s="1"/>
  <c r="E209" s="1"/>
  <c r="D209" s="1"/>
  <c r="F209" s="1"/>
  <c r="E210" s="1"/>
  <c r="D210" s="1"/>
  <c r="F210" s="1"/>
  <c r="E211" s="1"/>
  <c r="D211" s="1"/>
  <c r="F211" s="1"/>
  <c r="E212" s="1"/>
  <c r="D212" s="1"/>
  <c r="F212" s="1"/>
  <c r="E213" s="1"/>
  <c r="D213" s="1"/>
  <c r="F213" s="1"/>
  <c r="E214" s="1"/>
  <c r="D214" s="1"/>
  <c r="F214" s="1"/>
  <c r="E215" s="1"/>
  <c r="D215" s="1"/>
  <c r="F215" s="1"/>
  <c r="E216" s="1"/>
  <c r="D216" s="1"/>
  <c r="F216" s="1"/>
  <c r="E217" s="1"/>
  <c r="D217" s="1"/>
  <c r="F217" s="1"/>
  <c r="E218" s="1"/>
  <c r="D218" s="1"/>
  <c r="F218" s="1"/>
  <c r="E219" s="1"/>
  <c r="D219" s="1"/>
  <c r="F219" s="1"/>
  <c r="E220" s="1"/>
  <c r="D220" s="1"/>
  <c r="F220" s="1"/>
  <c r="E221" s="1"/>
  <c r="D221" s="1"/>
  <c r="F221" s="1"/>
  <c r="E222" s="1"/>
  <c r="D222" s="1"/>
  <c r="F222" s="1"/>
  <c r="E223" s="1"/>
  <c r="D223" s="1"/>
  <c r="F223" s="1"/>
  <c r="E224" s="1"/>
  <c r="D224" s="1"/>
  <c r="F224" s="1"/>
  <c r="E225" s="1"/>
  <c r="D225" s="1"/>
  <c r="F225" s="1"/>
  <c r="E226" s="1"/>
  <c r="D226" s="1"/>
  <c r="F226" s="1"/>
  <c r="E227" s="1"/>
  <c r="D227" s="1"/>
  <c r="F227" s="1"/>
  <c r="E228" s="1"/>
  <c r="D228" s="1"/>
  <c r="F228" s="1"/>
  <c r="E229" s="1"/>
  <c r="D229" s="1"/>
  <c r="F229" s="1"/>
  <c r="E230" s="1"/>
  <c r="D230" s="1"/>
  <c r="F230" s="1"/>
  <c r="E231" s="1"/>
  <c r="D231" s="1"/>
  <c r="F231" s="1"/>
  <c r="E232" s="1"/>
  <c r="D232" s="1"/>
  <c r="F232" s="1"/>
  <c r="E233" s="1"/>
  <c r="D233" s="1"/>
  <c r="F233" s="1"/>
  <c r="E234" s="1"/>
  <c r="D234" s="1"/>
  <c r="F234" s="1"/>
  <c r="E235" s="1"/>
  <c r="D235" s="1"/>
  <c r="F235" s="1"/>
  <c r="E236" s="1"/>
  <c r="D236" s="1"/>
  <c r="F236" s="1"/>
  <c r="E237" s="1"/>
  <c r="D237" s="1"/>
  <c r="F237" s="1"/>
  <c r="E238" s="1"/>
  <c r="D238" s="1"/>
  <c r="F238" s="1"/>
  <c r="E239" s="1"/>
  <c r="D239" s="1"/>
  <c r="F239" s="1"/>
  <c r="E240" s="1"/>
  <c r="D240" s="1"/>
  <c r="F240" s="1"/>
  <c r="E241" s="1"/>
  <c r="D241" s="1"/>
  <c r="F241" s="1"/>
  <c r="E242" s="1"/>
  <c r="D242" s="1"/>
  <c r="F242" s="1"/>
  <c r="E243" s="1"/>
  <c r="D243" s="1"/>
  <c r="F243" s="1"/>
  <c r="E244" s="1"/>
  <c r="D244" s="1"/>
  <c r="F244" s="1"/>
  <c r="E245" s="1"/>
  <c r="D245" s="1"/>
  <c r="F245" s="1"/>
  <c r="E246" s="1"/>
  <c r="D246" s="1"/>
  <c r="F246" s="1"/>
  <c r="E247" s="1"/>
  <c r="D247" s="1"/>
  <c r="F247" s="1"/>
  <c r="E248" s="1"/>
  <c r="D248" s="1"/>
  <c r="F248" s="1"/>
  <c r="E249" s="1"/>
  <c r="D249" s="1"/>
  <c r="F249" s="1"/>
  <c r="E250" s="1"/>
  <c r="D250" s="1"/>
  <c r="F250" s="1"/>
  <c r="E251" s="1"/>
  <c r="D251" s="1"/>
  <c r="F251" s="1"/>
  <c r="E252" s="1"/>
  <c r="D252" s="1"/>
  <c r="F252" s="1"/>
  <c r="G23" i="4" l="1"/>
  <c r="F23" s="1"/>
  <c r="H23" s="1"/>
  <c r="F20" i="2"/>
  <c r="H20" s="1"/>
  <c r="G21" s="1"/>
  <c r="G24" i="4" l="1"/>
  <c r="F24" s="1"/>
  <c r="H24" s="1"/>
  <c r="F21" i="2"/>
  <c r="H21" s="1"/>
  <c r="G22" s="1"/>
  <c r="G25" i="4" l="1"/>
  <c r="F25" s="1"/>
  <c r="H25" s="1"/>
  <c r="F22" i="2"/>
  <c r="H22" s="1"/>
  <c r="G23" s="1"/>
  <c r="G26" i="4" l="1"/>
  <c r="F26" s="1"/>
  <c r="H26" s="1"/>
  <c r="F23" i="2"/>
  <c r="H23" s="1"/>
  <c r="G24" s="1"/>
  <c r="G27" i="4" l="1"/>
  <c r="F27" s="1"/>
  <c r="H27" s="1"/>
  <c r="F24" i="2"/>
  <c r="H24" s="1"/>
  <c r="G25" s="1"/>
  <c r="G28" i="4" l="1"/>
  <c r="F28" s="1"/>
  <c r="H28" s="1"/>
  <c r="F25" i="2"/>
  <c r="H25" s="1"/>
  <c r="G26" s="1"/>
  <c r="G29" i="4" l="1"/>
  <c r="F29" s="1"/>
  <c r="H29" s="1"/>
  <c r="F26" i="2"/>
  <c r="H26" s="1"/>
  <c r="G27" s="1"/>
  <c r="G30" i="4" l="1"/>
  <c r="F30" s="1"/>
  <c r="H30" s="1"/>
  <c r="F27" i="2"/>
  <c r="H27" s="1"/>
  <c r="G28" s="1"/>
  <c r="G31" i="4" l="1"/>
  <c r="F31" s="1"/>
  <c r="H31" s="1"/>
  <c r="F28" i="2"/>
  <c r="H28" s="1"/>
  <c r="G29" s="1"/>
  <c r="G32" i="4" l="1"/>
  <c r="F32" s="1"/>
  <c r="H32" s="1"/>
  <c r="F29" i="2"/>
  <c r="H29" s="1"/>
  <c r="G30" s="1"/>
  <c r="G33" i="4" l="1"/>
  <c r="F33" s="1"/>
  <c r="H33" s="1"/>
  <c r="F30" i="2"/>
  <c r="H30" s="1"/>
  <c r="G31" s="1"/>
  <c r="G34" i="4" l="1"/>
  <c r="F34" s="1"/>
  <c r="H34" s="1"/>
  <c r="F31" i="2"/>
  <c r="H31" s="1"/>
  <c r="G32" s="1"/>
  <c r="G35" i="4" l="1"/>
  <c r="F35" s="1"/>
  <c r="H35" s="1"/>
  <c r="F32" i="2"/>
  <c r="H32" s="1"/>
  <c r="G33" s="1"/>
  <c r="G36" i="4" l="1"/>
  <c r="F36" s="1"/>
  <c r="H36" s="1"/>
  <c r="F33" i="2"/>
  <c r="H33" s="1"/>
  <c r="G34" s="1"/>
  <c r="G37" i="4" l="1"/>
  <c r="F37" s="1"/>
  <c r="H37" s="1"/>
  <c r="F34" i="2"/>
  <c r="H34" s="1"/>
  <c r="G35" s="1"/>
  <c r="G38" i="4" l="1"/>
  <c r="F38" s="1"/>
  <c r="H38" s="1"/>
  <c r="F35" i="2"/>
  <c r="H35" s="1"/>
  <c r="G36" s="1"/>
  <c r="G39" i="4" l="1"/>
  <c r="F39" s="1"/>
  <c r="H39" s="1"/>
  <c r="F36" i="2"/>
  <c r="H36" s="1"/>
  <c r="G37" s="1"/>
  <c r="G40" i="4" l="1"/>
  <c r="F40" s="1"/>
  <c r="H40" s="1"/>
  <c r="F37" i="2"/>
  <c r="H37" s="1"/>
  <c r="G38" s="1"/>
  <c r="G41" i="4" l="1"/>
  <c r="F41" s="1"/>
  <c r="H41" s="1"/>
  <c r="F38" i="2"/>
  <c r="H38" s="1"/>
  <c r="G39" s="1"/>
  <c r="G42" i="4" l="1"/>
  <c r="F42" s="1"/>
  <c r="H42" s="1"/>
  <c r="F39" i="2"/>
  <c r="H39" s="1"/>
  <c r="G40" s="1"/>
  <c r="G43" i="4" l="1"/>
  <c r="F43" s="1"/>
  <c r="H43" s="1"/>
  <c r="F40" i="2"/>
  <c r="H40" s="1"/>
  <c r="G41" s="1"/>
  <c r="G44" i="4" l="1"/>
  <c r="F44" s="1"/>
  <c r="H44" s="1"/>
  <c r="F41" i="2"/>
  <c r="H41" s="1"/>
  <c r="G42" s="1"/>
  <c r="G45" i="4" l="1"/>
  <c r="F45" s="1"/>
  <c r="H45" s="1"/>
  <c r="F42" i="2"/>
  <c r="H42" s="1"/>
  <c r="G43" s="1"/>
  <c r="G46" i="4" l="1"/>
  <c r="F46" s="1"/>
  <c r="H46" s="1"/>
  <c r="F43" i="2"/>
  <c r="H43" s="1"/>
  <c r="G44" s="1"/>
  <c r="G47" i="4" l="1"/>
  <c r="F47" s="1"/>
  <c r="H47" s="1"/>
  <c r="F44" i="2"/>
  <c r="H44" s="1"/>
  <c r="G45" s="1"/>
  <c r="G48" i="4" l="1"/>
  <c r="F48" s="1"/>
  <c r="H48" s="1"/>
  <c r="F45" i="2"/>
  <c r="H45" s="1"/>
  <c r="G46" s="1"/>
  <c r="G49" i="4" l="1"/>
  <c r="F49" s="1"/>
  <c r="H49" s="1"/>
  <c r="F46" i="2"/>
  <c r="H46" s="1"/>
  <c r="G47" s="1"/>
  <c r="G50" i="4" l="1"/>
  <c r="F50" s="1"/>
  <c r="H50" s="1"/>
  <c r="F47" i="2"/>
  <c r="H47" s="1"/>
  <c r="G48" s="1"/>
  <c r="G51" i="4" l="1"/>
  <c r="F51" s="1"/>
  <c r="H51" s="1"/>
  <c r="F48" i="2"/>
  <c r="H48" s="1"/>
  <c r="G49" s="1"/>
  <c r="G52" i="4" l="1"/>
  <c r="F52" s="1"/>
  <c r="H52" s="1"/>
  <c r="F49" i="2"/>
  <c r="H49" s="1"/>
  <c r="G50" s="1"/>
  <c r="G53" i="4" l="1"/>
  <c r="F53" s="1"/>
  <c r="H53" s="1"/>
  <c r="F50" i="2"/>
  <c r="H50" s="1"/>
  <c r="G51" s="1"/>
  <c r="H54" i="4" l="1"/>
  <c r="G54"/>
  <c r="F54" s="1"/>
  <c r="F51" i="2"/>
  <c r="H51" s="1"/>
  <c r="G52" s="1"/>
  <c r="H55" i="4" l="1"/>
  <c r="G55"/>
  <c r="F55" s="1"/>
  <c r="F52" i="2"/>
  <c r="H52" s="1"/>
  <c r="G53" s="1"/>
  <c r="H56" i="4" l="1"/>
  <c r="G56"/>
  <c r="F56" s="1"/>
  <c r="F53" i="2"/>
  <c r="H53" s="1"/>
  <c r="G54" s="1"/>
  <c r="H57" i="4" l="1"/>
  <c r="G57"/>
  <c r="F57" s="1"/>
  <c r="F54" i="2"/>
  <c r="H54" s="1"/>
  <c r="G55" s="1"/>
  <c r="H58" i="4" l="1"/>
  <c r="G58"/>
  <c r="F58" s="1"/>
  <c r="F55" i="2"/>
  <c r="H55" s="1"/>
  <c r="G56" s="1"/>
  <c r="H59" i="4" l="1"/>
  <c r="G59"/>
  <c r="F59" s="1"/>
  <c r="F56" i="2"/>
  <c r="H56" s="1"/>
  <c r="G57" s="1"/>
  <c r="H60" i="4" l="1"/>
  <c r="G60"/>
  <c r="F60" s="1"/>
  <c r="F57" i="2"/>
  <c r="H57" s="1"/>
  <c r="G58" s="1"/>
  <c r="H61" i="4" l="1"/>
  <c r="G61"/>
  <c r="F61" s="1"/>
  <c r="F58" i="2"/>
  <c r="H58" s="1"/>
  <c r="G59" s="1"/>
  <c r="H62" i="4" l="1"/>
  <c r="G62"/>
  <c r="F62" s="1"/>
  <c r="F59" i="2"/>
  <c r="H59" s="1"/>
  <c r="G60" s="1"/>
  <c r="H63" i="4" l="1"/>
  <c r="G63"/>
  <c r="F63" s="1"/>
  <c r="F60" i="2"/>
  <c r="H60" s="1"/>
  <c r="G61" s="1"/>
  <c r="H64" i="4" l="1"/>
  <c r="G64"/>
  <c r="F64" s="1"/>
  <c r="F61" i="2"/>
  <c r="H61" s="1"/>
  <c r="G62" s="1"/>
  <c r="H65" i="4" l="1"/>
  <c r="G65"/>
  <c r="F65" s="1"/>
  <c r="F62" i="2"/>
  <c r="H62" s="1"/>
  <c r="G63" s="1"/>
  <c r="H66" i="4" l="1"/>
  <c r="G66"/>
  <c r="F66" s="1"/>
  <c r="F63" i="2"/>
  <c r="H63" s="1"/>
  <c r="G64" s="1"/>
  <c r="H67" i="4" l="1"/>
  <c r="G67"/>
  <c r="F67" s="1"/>
  <c r="F64" i="2"/>
  <c r="H64" s="1"/>
  <c r="G65" s="1"/>
  <c r="H68" i="4" l="1"/>
  <c r="G68"/>
  <c r="F68" s="1"/>
  <c r="F65" i="2"/>
  <c r="H65" s="1"/>
  <c r="G66" s="1"/>
  <c r="H69" i="4" l="1"/>
  <c r="G69"/>
  <c r="F69" s="1"/>
  <c r="F66" i="2"/>
  <c r="H66" s="1"/>
  <c r="G67" s="1"/>
  <c r="H70" i="4" l="1"/>
  <c r="G70"/>
  <c r="F70" s="1"/>
  <c r="F67" i="2"/>
  <c r="H67" s="1"/>
  <c r="G68" s="1"/>
  <c r="H71" i="4" l="1"/>
  <c r="G71"/>
  <c r="F71" s="1"/>
  <c r="F68" i="2"/>
  <c r="H68" s="1"/>
  <c r="G69" s="1"/>
  <c r="H72" i="4" l="1"/>
  <c r="G72"/>
  <c r="F72" s="1"/>
  <c r="F69" i="2"/>
  <c r="H69" s="1"/>
  <c r="G70" s="1"/>
  <c r="H73" i="4" l="1"/>
  <c r="G73"/>
  <c r="F73" s="1"/>
  <c r="F70" i="2"/>
  <c r="H70" s="1"/>
  <c r="G71" s="1"/>
  <c r="H74" i="4" l="1"/>
  <c r="G74"/>
  <c r="F74" s="1"/>
  <c r="F71" i="2"/>
  <c r="H71" s="1"/>
  <c r="G72" s="1"/>
  <c r="H75" i="4" l="1"/>
  <c r="G75"/>
  <c r="F75" s="1"/>
  <c r="F72" i="2"/>
  <c r="H72" s="1"/>
  <c r="G73" s="1"/>
  <c r="H76" i="4" l="1"/>
  <c r="G76"/>
  <c r="F76" s="1"/>
  <c r="F73" i="2"/>
  <c r="H73" s="1"/>
  <c r="G74" s="1"/>
  <c r="H77" i="4" l="1"/>
  <c r="G77"/>
  <c r="F77" s="1"/>
  <c r="F74" i="2"/>
  <c r="H74" s="1"/>
  <c r="G75" s="1"/>
  <c r="G78" i="4" l="1"/>
  <c r="F78" s="1"/>
  <c r="H78" s="1"/>
  <c r="F75" i="2"/>
  <c r="H75" s="1"/>
  <c r="G76" s="1"/>
  <c r="G79" i="4" l="1"/>
  <c r="F79" s="1"/>
  <c r="H79" s="1"/>
  <c r="F76" i="2"/>
  <c r="H76" s="1"/>
  <c r="G77" s="1"/>
  <c r="G80" i="4" l="1"/>
  <c r="F80" s="1"/>
  <c r="H80" s="1"/>
  <c r="F77" i="2"/>
  <c r="H77" s="1"/>
  <c r="G78" s="1"/>
  <c r="G81" i="4" l="1"/>
  <c r="F81" s="1"/>
  <c r="H81" s="1"/>
  <c r="F78" i="2"/>
  <c r="H78" s="1"/>
  <c r="G79" s="1"/>
  <c r="G82" i="4" l="1"/>
  <c r="F82" s="1"/>
  <c r="H82" s="1"/>
  <c r="F79" i="2"/>
  <c r="H79" s="1"/>
  <c r="G80" s="1"/>
  <c r="G83" i="4" l="1"/>
  <c r="F83" s="1"/>
  <c r="H83" s="1"/>
  <c r="F80" i="2"/>
  <c r="H80" s="1"/>
  <c r="G81" s="1"/>
  <c r="G84" i="4" l="1"/>
  <c r="F84" s="1"/>
  <c r="H84" s="1"/>
  <c r="F81" i="2"/>
  <c r="H81" s="1"/>
  <c r="G82" s="1"/>
  <c r="H85" i="4" l="1"/>
  <c r="G85"/>
  <c r="F85" s="1"/>
  <c r="F82" i="2"/>
  <c r="H82" s="1"/>
  <c r="G83" s="1"/>
  <c r="H86" i="4" l="1"/>
  <c r="G86"/>
  <c r="F86" s="1"/>
  <c r="F83" i="2"/>
  <c r="H83" s="1"/>
  <c r="G84" s="1"/>
  <c r="H87" i="4" l="1"/>
  <c r="G87"/>
  <c r="F87" s="1"/>
  <c r="F84" i="2"/>
  <c r="H84" s="1"/>
  <c r="G85" s="1"/>
  <c r="H88" i="4" l="1"/>
  <c r="G88"/>
  <c r="F88" s="1"/>
  <c r="F85" i="2"/>
  <c r="H85" s="1"/>
  <c r="G86" s="1"/>
  <c r="H89" i="4" l="1"/>
  <c r="G89"/>
  <c r="F89" s="1"/>
  <c r="F86" i="2"/>
  <c r="H86" s="1"/>
  <c r="G87" s="1"/>
  <c r="G90" i="4" l="1"/>
  <c r="F90" s="1"/>
  <c r="H90" s="1"/>
  <c r="F87" i="2"/>
  <c r="H87" s="1"/>
  <c r="G88" s="1"/>
  <c r="G91" i="4" l="1"/>
  <c r="F91" s="1"/>
  <c r="H91" s="1"/>
  <c r="F88" i="2"/>
  <c r="H88" s="1"/>
  <c r="G89" s="1"/>
  <c r="G92" i="4" l="1"/>
  <c r="F92" s="1"/>
  <c r="H92" s="1"/>
  <c r="F89" i="2"/>
  <c r="H89" s="1"/>
  <c r="G90" s="1"/>
  <c r="G93" i="4" l="1"/>
  <c r="F93" s="1"/>
  <c r="H93" s="1"/>
  <c r="F90" i="2"/>
  <c r="H90" s="1"/>
  <c r="G91" s="1"/>
  <c r="G94" i="4" l="1"/>
  <c r="F94" s="1"/>
  <c r="H94" s="1"/>
  <c r="F91" i="2"/>
  <c r="H91" s="1"/>
  <c r="G92" s="1"/>
  <c r="G95" i="4" l="1"/>
  <c r="F95" s="1"/>
  <c r="H95" s="1"/>
  <c r="F92" i="2"/>
  <c r="H92" s="1"/>
  <c r="G93" s="1"/>
  <c r="G96" i="4" l="1"/>
  <c r="F96" s="1"/>
  <c r="H96" s="1"/>
  <c r="F93" i="2"/>
  <c r="H93" s="1"/>
  <c r="G94" s="1"/>
  <c r="G97" i="4" l="1"/>
  <c r="F97" s="1"/>
  <c r="H97" s="1"/>
  <c r="F94" i="2"/>
  <c r="H94" s="1"/>
  <c r="G95" s="1"/>
  <c r="G98" i="4" l="1"/>
  <c r="F98" s="1"/>
  <c r="H98" s="1"/>
  <c r="F95" i="2"/>
  <c r="H95" s="1"/>
  <c r="G96" s="1"/>
  <c r="H99" i="4" l="1"/>
  <c r="G99"/>
  <c r="F99" s="1"/>
  <c r="F96" i="2"/>
  <c r="H96" s="1"/>
  <c r="G97" s="1"/>
  <c r="G100" i="4" l="1"/>
  <c r="F100" s="1"/>
  <c r="H100" s="1"/>
  <c r="F97" i="2"/>
  <c r="H97" s="1"/>
  <c r="G98" s="1"/>
  <c r="G101" i="4" l="1"/>
  <c r="F101" s="1"/>
  <c r="H101" s="1"/>
  <c r="F98" i="2"/>
  <c r="H98" s="1"/>
  <c r="G99" s="1"/>
  <c r="G102" i="4" l="1"/>
  <c r="F102" s="1"/>
  <c r="H102" s="1"/>
  <c r="F99" i="2"/>
  <c r="H99" s="1"/>
  <c r="G100" s="1"/>
  <c r="G103" i="4" l="1"/>
  <c r="F103" s="1"/>
  <c r="H103" s="1"/>
  <c r="F100" i="2"/>
  <c r="H100" s="1"/>
  <c r="G101" s="1"/>
  <c r="G104" i="4" l="1"/>
  <c r="F104" s="1"/>
  <c r="H104" s="1"/>
  <c r="F101" i="2"/>
  <c r="H101" s="1"/>
  <c r="G102" s="1"/>
  <c r="H105" i="4" l="1"/>
  <c r="G105"/>
  <c r="F105" s="1"/>
  <c r="F102" i="2"/>
  <c r="H102" s="1"/>
  <c r="G103" s="1"/>
  <c r="H106" i="4" l="1"/>
  <c r="G106"/>
  <c r="F106" s="1"/>
  <c r="F103" i="2"/>
  <c r="H103" s="1"/>
  <c r="G104" s="1"/>
  <c r="G107" i="4" l="1"/>
  <c r="F107" s="1"/>
  <c r="H107" s="1"/>
  <c r="F104" i="2"/>
  <c r="H104" s="1"/>
  <c r="G105" s="1"/>
  <c r="G108" i="4" l="1"/>
  <c r="F108" s="1"/>
  <c r="H108" s="1"/>
  <c r="F105" i="2"/>
  <c r="H105" s="1"/>
  <c r="G106" s="1"/>
  <c r="G109" i="4" l="1"/>
  <c r="F109" s="1"/>
  <c r="H109" s="1"/>
  <c r="F106" i="2"/>
  <c r="H106" s="1"/>
  <c r="G107" s="1"/>
  <c r="G110" i="4" l="1"/>
  <c r="F110" s="1"/>
  <c r="H110" s="1"/>
  <c r="F107" i="2"/>
  <c r="H107" s="1"/>
  <c r="G108" s="1"/>
  <c r="G111" i="4" l="1"/>
  <c r="F111" s="1"/>
  <c r="H111" s="1"/>
  <c r="F108" i="2"/>
  <c r="H108" s="1"/>
  <c r="G109" s="1"/>
  <c r="G112" i="4" l="1"/>
  <c r="F112" s="1"/>
  <c r="H112" s="1"/>
  <c r="F109" i="2"/>
  <c r="H109" s="1"/>
  <c r="G110" s="1"/>
  <c r="G113" i="4" l="1"/>
  <c r="F113" s="1"/>
  <c r="H113" s="1"/>
  <c r="F110" i="2"/>
  <c r="H110" s="1"/>
  <c r="G111" s="1"/>
  <c r="G114" i="4" l="1"/>
  <c r="F114" s="1"/>
  <c r="H114" s="1"/>
  <c r="F111" i="2"/>
  <c r="H111" s="1"/>
  <c r="G112" s="1"/>
  <c r="G115" i="4" l="1"/>
  <c r="F115" s="1"/>
  <c r="H115" s="1"/>
  <c r="F112" i="2"/>
  <c r="H112" s="1"/>
  <c r="G113" s="1"/>
  <c r="G116" i="4" l="1"/>
  <c r="F116" s="1"/>
  <c r="H116" s="1"/>
  <c r="F113" i="2"/>
  <c r="H113" s="1"/>
  <c r="G114" s="1"/>
  <c r="G117" i="4" l="1"/>
  <c r="F117" s="1"/>
  <c r="H117" s="1"/>
  <c r="F114" i="2"/>
  <c r="H114" s="1"/>
  <c r="G115" s="1"/>
  <c r="G118" i="4" l="1"/>
  <c r="F118" s="1"/>
  <c r="H118" s="1"/>
  <c r="F115" i="2"/>
  <c r="H115" s="1"/>
  <c r="G116" s="1"/>
  <c r="G119" i="4" l="1"/>
  <c r="F119" s="1"/>
  <c r="H119" s="1"/>
  <c r="F116" i="2"/>
  <c r="H116" s="1"/>
  <c r="G117" s="1"/>
  <c r="G120" i="4" l="1"/>
  <c r="F120" s="1"/>
  <c r="H120" s="1"/>
  <c r="F117" i="2"/>
  <c r="H117" s="1"/>
  <c r="G118" s="1"/>
  <c r="G121" i="4" l="1"/>
  <c r="F121" s="1"/>
  <c r="H121" s="1"/>
  <c r="F118" i="2"/>
  <c r="H118" s="1"/>
  <c r="G119" s="1"/>
  <c r="G122" i="4" l="1"/>
  <c r="F122" s="1"/>
  <c r="H122" s="1"/>
  <c r="F119" i="2"/>
  <c r="H119" s="1"/>
  <c r="G120" s="1"/>
  <c r="G123" i="4" l="1"/>
  <c r="F123" s="1"/>
  <c r="H123" s="1"/>
  <c r="F120" i="2"/>
  <c r="H120" s="1"/>
  <c r="G121" s="1"/>
  <c r="G124" i="4" l="1"/>
  <c r="F124" s="1"/>
  <c r="H124" s="1"/>
  <c r="F121" i="2"/>
  <c r="H121" s="1"/>
  <c r="G122" s="1"/>
  <c r="G125" i="4" l="1"/>
  <c r="F125" s="1"/>
  <c r="H125" s="1"/>
  <c r="F122" i="2"/>
  <c r="H122" s="1"/>
  <c r="G123" s="1"/>
  <c r="G126" i="4" l="1"/>
  <c r="F126" s="1"/>
  <c r="H126" s="1"/>
  <c r="F123" i="2"/>
  <c r="H123" s="1"/>
  <c r="G124" s="1"/>
  <c r="G127" i="4" l="1"/>
  <c r="F127" s="1"/>
  <c r="H127" s="1"/>
  <c r="F124" i="2"/>
  <c r="H124" s="1"/>
  <c r="G125" s="1"/>
  <c r="G128" i="4" l="1"/>
  <c r="F128" s="1"/>
  <c r="H128" s="1"/>
  <c r="F125" i="2"/>
  <c r="H125" s="1"/>
  <c r="G126" s="1"/>
  <c r="G129" i="4" l="1"/>
  <c r="F129" s="1"/>
  <c r="H129" s="1"/>
  <c r="F126" i="2"/>
  <c r="H126" s="1"/>
  <c r="G127" s="1"/>
  <c r="G130" i="4" l="1"/>
  <c r="F130" s="1"/>
  <c r="H130" s="1"/>
  <c r="F127" i="2"/>
  <c r="H127" s="1"/>
  <c r="G128" s="1"/>
  <c r="G131" i="4" l="1"/>
  <c r="F131" s="1"/>
  <c r="H131" s="1"/>
  <c r="F128" i="2"/>
  <c r="H128" s="1"/>
  <c r="G129" s="1"/>
  <c r="G132" i="4" l="1"/>
  <c r="F132" s="1"/>
  <c r="H132" s="1"/>
  <c r="F129" i="2"/>
  <c r="H129" s="1"/>
  <c r="G130" s="1"/>
  <c r="G133" i="4" l="1"/>
  <c r="F133" s="1"/>
  <c r="H133" s="1"/>
  <c r="F130" i="2"/>
  <c r="H130" s="1"/>
  <c r="G131" s="1"/>
  <c r="G134" i="4" l="1"/>
  <c r="F134" s="1"/>
  <c r="H134" s="1"/>
  <c r="F131" i="2"/>
  <c r="H131" s="1"/>
  <c r="G132" s="1"/>
  <c r="G135" i="4" l="1"/>
  <c r="F135" s="1"/>
  <c r="H135" s="1"/>
  <c r="F132" i="2"/>
  <c r="H132" s="1"/>
  <c r="G133" s="1"/>
  <c r="G136" i="4" l="1"/>
  <c r="F136" s="1"/>
  <c r="H136" s="1"/>
  <c r="F133" i="2"/>
  <c r="H133" s="1"/>
  <c r="G134" s="1"/>
  <c r="G137" i="4" l="1"/>
  <c r="F137" s="1"/>
  <c r="H137" s="1"/>
  <c r="F134" i="2"/>
  <c r="H134" s="1"/>
  <c r="G135" s="1"/>
  <c r="G138" i="4" l="1"/>
  <c r="F138" s="1"/>
  <c r="H138" s="1"/>
  <c r="F135" i="2"/>
  <c r="H135" s="1"/>
  <c r="G136" s="1"/>
  <c r="H139" i="4" l="1"/>
  <c r="G139"/>
  <c r="F139" s="1"/>
  <c r="F136" i="2"/>
  <c r="H136" s="1"/>
  <c r="G137" s="1"/>
  <c r="G140" i="4" l="1"/>
  <c r="F140" s="1"/>
  <c r="H140" s="1"/>
  <c r="F137" i="2"/>
  <c r="H137" s="1"/>
  <c r="G138" s="1"/>
  <c r="G141" i="4" l="1"/>
  <c r="F141" s="1"/>
  <c r="H141" s="1"/>
  <c r="F138" i="2"/>
  <c r="H138" s="1"/>
  <c r="G142" i="4" l="1"/>
  <c r="F142" s="1"/>
  <c r="H142" s="1"/>
  <c r="G143" l="1"/>
  <c r="F143" s="1"/>
  <c r="H143" s="1"/>
  <c r="G144" l="1"/>
  <c r="F144" s="1"/>
  <c r="H144" s="1"/>
  <c r="G145" l="1"/>
  <c r="F145" s="1"/>
  <c r="H145" s="1"/>
  <c r="G146" l="1"/>
  <c r="F146" s="1"/>
  <c r="H146" s="1"/>
  <c r="G147" l="1"/>
  <c r="F147" s="1"/>
  <c r="H147" s="1"/>
  <c r="G148" l="1"/>
  <c r="F148" s="1"/>
  <c r="H148" s="1"/>
  <c r="G149" l="1"/>
  <c r="F149" s="1"/>
  <c r="H149" s="1"/>
  <c r="G150" l="1"/>
  <c r="F150" s="1"/>
  <c r="H150" s="1"/>
  <c r="G151" l="1"/>
  <c r="F151" s="1"/>
  <c r="H151" s="1"/>
  <c r="G152" l="1"/>
  <c r="F152" s="1"/>
  <c r="H152" s="1"/>
  <c r="G153" l="1"/>
  <c r="F153" s="1"/>
  <c r="H153" s="1"/>
  <c r="G154" l="1"/>
  <c r="F154" s="1"/>
  <c r="H154" s="1"/>
  <c r="G155" l="1"/>
  <c r="F155" s="1"/>
  <c r="H155" s="1"/>
  <c r="G156" l="1"/>
  <c r="F156" s="1"/>
  <c r="H156" s="1"/>
  <c r="G157" l="1"/>
  <c r="F157" s="1"/>
  <c r="H157" s="1"/>
  <c r="G158" l="1"/>
  <c r="F158" s="1"/>
  <c r="H158" s="1"/>
  <c r="G159" l="1"/>
  <c r="F159" s="1"/>
  <c r="H159" s="1"/>
  <c r="G160" l="1"/>
  <c r="F160" s="1"/>
  <c r="H160" s="1"/>
  <c r="G161" l="1"/>
  <c r="F161" s="1"/>
  <c r="H161" s="1"/>
  <c r="G162" l="1"/>
  <c r="F162" s="1"/>
  <c r="H162" s="1"/>
  <c r="G163" l="1"/>
  <c r="F163" s="1"/>
  <c r="H163" s="1"/>
  <c r="G164" l="1"/>
  <c r="F164" s="1"/>
  <c r="H164" s="1"/>
  <c r="G165" l="1"/>
  <c r="F165" s="1"/>
  <c r="H165" s="1"/>
  <c r="G166" l="1"/>
  <c r="F166" s="1"/>
  <c r="H166" s="1"/>
  <c r="G167" l="1"/>
  <c r="F167" s="1"/>
  <c r="H167" s="1"/>
  <c r="G168" l="1"/>
  <c r="F168" s="1"/>
  <c r="H168" s="1"/>
  <c r="G169" l="1"/>
  <c r="F169" s="1"/>
  <c r="H169" s="1"/>
  <c r="G170" l="1"/>
  <c r="F170" s="1"/>
  <c r="H170" s="1"/>
  <c r="G171" l="1"/>
  <c r="F171" s="1"/>
  <c r="H171" s="1"/>
  <c r="G172" l="1"/>
  <c r="F172" s="1"/>
  <c r="H172" s="1"/>
  <c r="G173" l="1"/>
  <c r="F173" s="1"/>
  <c r="H173" s="1"/>
  <c r="G174" l="1"/>
  <c r="F174" s="1"/>
  <c r="H174" s="1"/>
  <c r="G175" l="1"/>
  <c r="F175" s="1"/>
  <c r="H175" s="1"/>
  <c r="G176" l="1"/>
  <c r="F176" s="1"/>
  <c r="H176" s="1"/>
  <c r="G177" l="1"/>
  <c r="F177" s="1"/>
  <c r="H177" s="1"/>
  <c r="G178" l="1"/>
  <c r="F178" s="1"/>
  <c r="H178" s="1"/>
  <c r="G179" l="1"/>
  <c r="F179" s="1"/>
  <c r="H179" s="1"/>
  <c r="H180" l="1"/>
  <c r="G180"/>
  <c r="F180" s="1"/>
  <c r="G181" l="1"/>
  <c r="F181" s="1"/>
  <c r="H181" s="1"/>
  <c r="G182" l="1"/>
  <c r="F182" s="1"/>
  <c r="H182" s="1"/>
  <c r="G183" l="1"/>
  <c r="F183" s="1"/>
  <c r="H183" s="1"/>
  <c r="G184" l="1"/>
  <c r="F184" s="1"/>
  <c r="H184" s="1"/>
  <c r="G185" l="1"/>
  <c r="F185" s="1"/>
  <c r="H185" s="1"/>
  <c r="G186" l="1"/>
  <c r="F186" s="1"/>
  <c r="H186" s="1"/>
  <c r="G187" l="1"/>
  <c r="F187" s="1"/>
  <c r="H187" s="1"/>
  <c r="G188" l="1"/>
  <c r="F188" s="1"/>
  <c r="H188" s="1"/>
  <c r="G189" l="1"/>
  <c r="F189" s="1"/>
  <c r="H189" s="1"/>
  <c r="G190" l="1"/>
  <c r="F190" s="1"/>
  <c r="H190" s="1"/>
  <c r="G191" l="1"/>
  <c r="F191" s="1"/>
  <c r="H191" s="1"/>
  <c r="G192" l="1"/>
  <c r="F192" s="1"/>
  <c r="H192" s="1"/>
  <c r="G193" l="1"/>
  <c r="F193" s="1"/>
  <c r="H193" s="1"/>
  <c r="G194" l="1"/>
  <c r="F194" s="1"/>
  <c r="H194" s="1"/>
  <c r="G195" l="1"/>
  <c r="F195" s="1"/>
  <c r="H195" s="1"/>
  <c r="G196" l="1"/>
  <c r="F196" s="1"/>
  <c r="H196" s="1"/>
  <c r="G197" l="1"/>
  <c r="F197" s="1"/>
  <c r="H197" s="1"/>
  <c r="G198" l="1"/>
  <c r="F198" s="1"/>
  <c r="H198" s="1"/>
  <c r="G199" l="1"/>
  <c r="F199" s="1"/>
  <c r="H199" s="1"/>
  <c r="G200" l="1"/>
  <c r="F200" s="1"/>
  <c r="H200" s="1"/>
  <c r="G201" l="1"/>
  <c r="F201" s="1"/>
  <c r="H201" s="1"/>
  <c r="H202" l="1"/>
  <c r="G202"/>
  <c r="F202" s="1"/>
  <c r="H203" l="1"/>
  <c r="G203"/>
  <c r="F203" s="1"/>
  <c r="H204" l="1"/>
  <c r="G204"/>
  <c r="F204" s="1"/>
  <c r="G205" l="1"/>
  <c r="F205" s="1"/>
  <c r="H205" s="1"/>
  <c r="G206" l="1"/>
  <c r="F206" s="1"/>
  <c r="H206" s="1"/>
  <c r="G207" l="1"/>
  <c r="F207" s="1"/>
  <c r="H207" s="1"/>
  <c r="G208" l="1"/>
  <c r="F208" s="1"/>
  <c r="H208" s="1"/>
  <c r="G209" l="1"/>
  <c r="F209" s="1"/>
  <c r="H209" s="1"/>
  <c r="G210" l="1"/>
  <c r="F210" s="1"/>
  <c r="H210" s="1"/>
  <c r="G211" l="1"/>
  <c r="F211" s="1"/>
  <c r="H211" s="1"/>
  <c r="G212" l="1"/>
  <c r="F212" s="1"/>
  <c r="H212" s="1"/>
  <c r="G213" l="1"/>
  <c r="F213" s="1"/>
  <c r="H213" s="1"/>
  <c r="G214" l="1"/>
  <c r="F214" s="1"/>
  <c r="H214" s="1"/>
  <c r="G215" l="1"/>
  <c r="F215" s="1"/>
  <c r="H215" s="1"/>
  <c r="G216" l="1"/>
  <c r="F216" s="1"/>
  <c r="H216" s="1"/>
  <c r="G217" l="1"/>
  <c r="F217" s="1"/>
  <c r="H217" s="1"/>
  <c r="G218" l="1"/>
  <c r="F218" s="1"/>
  <c r="H218" s="1"/>
  <c r="G219" l="1"/>
  <c r="F219" s="1"/>
  <c r="H219" s="1"/>
  <c r="G220" l="1"/>
  <c r="F220" s="1"/>
  <c r="H220" s="1"/>
  <c r="G221" l="1"/>
  <c r="F221" s="1"/>
  <c r="H221" s="1"/>
  <c r="G222" l="1"/>
  <c r="F222" s="1"/>
  <c r="H222" s="1"/>
  <c r="H223" l="1"/>
  <c r="G223"/>
  <c r="F223" s="1"/>
  <c r="G224" l="1"/>
  <c r="F224" s="1"/>
  <c r="H224" s="1"/>
  <c r="G225" l="1"/>
  <c r="F225" s="1"/>
  <c r="H225" s="1"/>
  <c r="G226" l="1"/>
  <c r="F226" s="1"/>
  <c r="H226" s="1"/>
  <c r="G227" l="1"/>
  <c r="F227" s="1"/>
  <c r="H227" s="1"/>
  <c r="G228" l="1"/>
  <c r="F228" s="1"/>
  <c r="H228" s="1"/>
  <c r="G229" l="1"/>
  <c r="F229" s="1"/>
  <c r="H229" s="1"/>
  <c r="G230" l="1"/>
  <c r="F230" s="1"/>
  <c r="H230" s="1"/>
  <c r="G231" l="1"/>
  <c r="F231" s="1"/>
  <c r="H231" s="1"/>
  <c r="G232" l="1"/>
  <c r="F232" s="1"/>
  <c r="H232" s="1"/>
  <c r="G233" l="1"/>
  <c r="F233" s="1"/>
  <c r="H233" s="1"/>
  <c r="G234" l="1"/>
  <c r="F234" s="1"/>
  <c r="H234" s="1"/>
  <c r="G235" l="1"/>
  <c r="F235" s="1"/>
  <c r="H235" s="1"/>
  <c r="G236" l="1"/>
  <c r="F236" s="1"/>
  <c r="H236" s="1"/>
  <c r="G237" l="1"/>
  <c r="F237" s="1"/>
  <c r="H237" s="1"/>
  <c r="G238" l="1"/>
  <c r="F238" s="1"/>
  <c r="H238" s="1"/>
  <c r="G239" l="1"/>
  <c r="F239" s="1"/>
  <c r="H239" s="1"/>
  <c r="G240" l="1"/>
  <c r="F240" s="1"/>
  <c r="H240" s="1"/>
  <c r="G241" l="1"/>
  <c r="F241" s="1"/>
  <c r="H241" s="1"/>
  <c r="G242" l="1"/>
  <c r="F242" s="1"/>
  <c r="H242" s="1"/>
  <c r="G243" l="1"/>
  <c r="F243" s="1"/>
  <c r="H243" s="1"/>
  <c r="G244" l="1"/>
  <c r="F244" s="1"/>
  <c r="H244" s="1"/>
  <c r="G245" l="1"/>
  <c r="F245" s="1"/>
  <c r="H245" s="1"/>
  <c r="G246" l="1"/>
  <c r="F246" s="1"/>
  <c r="H246" s="1"/>
  <c r="G247" l="1"/>
  <c r="F247" s="1"/>
  <c r="H247" s="1"/>
  <c r="G248" l="1"/>
  <c r="F248" s="1"/>
  <c r="H248" s="1"/>
  <c r="G249" l="1"/>
  <c r="F249" s="1"/>
  <c r="H249" s="1"/>
  <c r="G250" l="1"/>
  <c r="F250" s="1"/>
  <c r="H250" s="1"/>
  <c r="G251" l="1"/>
  <c r="F251" s="1"/>
  <c r="H251" s="1"/>
  <c r="G252" l="1"/>
  <c r="F252" s="1"/>
  <c r="H252" s="1"/>
  <c r="G253" l="1"/>
  <c r="F253" s="1"/>
  <c r="H253" s="1"/>
  <c r="G254" l="1"/>
  <c r="F254" s="1"/>
  <c r="H254" s="1"/>
  <c r="G255" l="1"/>
  <c r="F255" s="1"/>
  <c r="H255" s="1"/>
  <c r="G256" l="1"/>
  <c r="F256" s="1"/>
  <c r="H256" s="1"/>
  <c r="G257" l="1"/>
  <c r="F257" s="1"/>
  <c r="H257" s="1"/>
</calcChain>
</file>

<file path=xl/sharedStrings.xml><?xml version="1.0" encoding="utf-8"?>
<sst xmlns="http://schemas.openxmlformats.org/spreadsheetml/2006/main" count="134" uniqueCount="52">
  <si>
    <t>Esercizio 1.</t>
  </si>
  <si>
    <t>Redigete il piano di ammortamento alla francese del seguente mutuo:</t>
  </si>
  <si>
    <r>
      <t>§</t>
    </r>
    <r>
      <rPr>
        <sz val="7"/>
        <color theme="1"/>
        <rFont val="Times New Roman"/>
        <family val="1"/>
      </rPr>
      <t xml:space="preserve">  </t>
    </r>
    <r>
      <rPr>
        <sz val="12"/>
        <color theme="1"/>
        <rFont val="Calibri"/>
        <family val="2"/>
        <scheme val="minor"/>
      </rPr>
      <t>Importo del finanziamento: 120.000,00 euro</t>
    </r>
  </si>
  <si>
    <r>
      <t>§</t>
    </r>
    <r>
      <rPr>
        <sz val="7"/>
        <color theme="1"/>
        <rFont val="Times New Roman"/>
        <family val="1"/>
      </rPr>
      <t xml:space="preserve">  </t>
    </r>
    <r>
      <rPr>
        <sz val="12"/>
        <color theme="1"/>
        <rFont val="Calibri"/>
        <family val="2"/>
        <scheme val="minor"/>
      </rPr>
      <t xml:space="preserve">Data stipula finanziamento: 12/09/2011 </t>
    </r>
  </si>
  <si>
    <r>
      <t>§</t>
    </r>
    <r>
      <rPr>
        <sz val="7"/>
        <color theme="1"/>
        <rFont val="Times New Roman"/>
        <family val="1"/>
      </rPr>
      <t xml:space="preserve">  </t>
    </r>
    <r>
      <rPr>
        <sz val="12"/>
        <color theme="1"/>
        <rFont val="Calibri"/>
        <family val="2"/>
        <scheme val="minor"/>
      </rPr>
      <t xml:space="preserve">Durata del finanziamento: 20 anni </t>
    </r>
  </si>
  <si>
    <r>
      <t>§</t>
    </r>
    <r>
      <rPr>
        <sz val="7"/>
        <color theme="1"/>
        <rFont val="Times New Roman"/>
        <family val="1"/>
      </rPr>
      <t xml:space="preserve">  </t>
    </r>
    <r>
      <rPr>
        <sz val="12"/>
        <color theme="1"/>
        <rFont val="Calibri"/>
        <family val="2"/>
        <scheme val="minor"/>
      </rPr>
      <t xml:space="preserve">Rate posticipate mensili  </t>
    </r>
  </si>
  <si>
    <r>
      <t>§</t>
    </r>
    <r>
      <rPr>
        <sz val="7"/>
        <color theme="1"/>
        <rFont val="Times New Roman"/>
        <family val="1"/>
      </rPr>
      <t xml:space="preserve">  </t>
    </r>
    <r>
      <rPr>
        <sz val="12"/>
        <color theme="1"/>
        <rFont val="Calibri"/>
        <family val="2"/>
        <scheme val="minor"/>
      </rPr>
      <t xml:space="preserve">Tasso di interesse fisso: 4,40% </t>
    </r>
  </si>
  <si>
    <t>rata</t>
  </si>
  <si>
    <t>quota capitale</t>
  </si>
  <si>
    <t>quota interessi</t>
  </si>
  <si>
    <t>tasso</t>
  </si>
  <si>
    <t>debito residuo</t>
  </si>
  <si>
    <t>Esercizio 2.</t>
  </si>
  <si>
    <t>Redigete il piano di ammortamento alla francese del seguente mutuo a tasso variabile, rata variabile e preammortamento tecnico:</t>
  </si>
  <si>
    <t></t>
  </si>
  <si>
    <t>Importo del finanziamento: 200.000,00 euro</t>
  </si>
  <si>
    <t>Data stipula finanziamento: 20/05/2002</t>
  </si>
  <si>
    <t xml:space="preserve">Durata del finanziamento:  10 anni </t>
  </si>
  <si>
    <t xml:space="preserve">Rate posticipate mensili  </t>
  </si>
  <si>
    <t xml:space="preserve">Tasso di preammortamento = tasso applicato alla prima rata </t>
  </si>
  <si>
    <t xml:space="preserve">Tasso di interesse:  Euribor 3M (rilevato alla fine del mese precedente l’inizio di maturazione della rata) + spread </t>
  </si>
  <si>
    <t xml:space="preserve">Spread convenzionale: 2,00% </t>
  </si>
  <si>
    <t>Sconto pratica cliente: 0,50%:</t>
  </si>
  <si>
    <t xml:space="preserve">Modalità variazione tasso: mensile </t>
  </si>
  <si>
    <t>Variazioni tasso EURIBOR: vedi file Excel allegato</t>
  </si>
  <si>
    <t>tasso app</t>
  </si>
  <si>
    <t>tasso euribor 3M</t>
  </si>
  <si>
    <t>importo rata</t>
  </si>
  <si>
    <t>calcolo potenza</t>
  </si>
  <si>
    <t>Esercizio 3.</t>
  </si>
  <si>
    <t>Redigete il piano di ammortamento alla francese del seguente mutuo a tasso variabile, rata fissa e preammortamento tecnico:</t>
  </si>
  <si>
    <t>Commento: rispetto all'esercizio precedente il numero di rate è inferiore.</t>
  </si>
  <si>
    <t xml:space="preserve"> </t>
  </si>
  <si>
    <t>Esercizio 4.</t>
  </si>
  <si>
    <t>Redigete il piano di ammortamento alla francese del seguente mutuo a tasso variabile, rata variabile con opzione di conversione in tasso fisso:</t>
  </si>
  <si>
    <t>Importo del finanziamento: 170.000,00 euro</t>
  </si>
  <si>
    <t>Data stipula finanziamento: 30/03/2010</t>
  </si>
  <si>
    <t xml:space="preserve">Durata del finanziamento:  20 anni </t>
  </si>
  <si>
    <t xml:space="preserve">Rate variabili posticipate mensili  </t>
  </si>
  <si>
    <t xml:space="preserve">Spread convenzionale: 2,30% </t>
  </si>
  <si>
    <t>Modalità variazione tasso: trimestrale (gennaio-marzo-giugno-settembre)</t>
  </si>
  <si>
    <t>Variazioni tasso EURIBOR al 31/05/2012: vedi file Excel allegato</t>
  </si>
  <si>
    <t>Swaption: ogni 2 anni il cliente può richiedere la sostituzione del tasso variabile con il tasso fisso. Tale tasso sarà applicato alle successive 24 rate, allo scadere delle quali il cliente potrà richiedere l’applicazione del tasso variabile</t>
  </si>
  <si>
    <t>Tasso fisso: IRS 2anni (rilevato l’ultimo giorno lavorativo del mese antecedente la scadenza del biennio precedente) + spread</t>
  </si>
  <si>
    <t>Nel redigere il piano, ipotizzate che in data 30/04/2012 il cliente, temendo un significativo rialzo dei tassi di interesse e desiderando bloccare la rata ad un livello sostenibile, decida di esercitare la swaption. Per le rate di cui avete i tassi variabili di riferimento, illustrate anche i flussi di cassa generati dallo swap.</t>
  </si>
  <si>
    <t>Redigete il piano di ammortamento all’italiana  del seguente mutuo a tasso variabile, rata variabile con cap:</t>
  </si>
  <si>
    <t>Importo del finanziamento: 50.000,00 euro</t>
  </si>
  <si>
    <t xml:space="preserve">Durata del finanziamento:  5 anni </t>
  </si>
  <si>
    <t>Modalità variazione tasso: mensile</t>
  </si>
  <si>
    <t>Cap: 1,5% + spread, applicabile ad ogni variazione del parametro di riferimento.</t>
  </si>
  <si>
    <t>Redigete il piano limitatamente alle rate per le quali avete i tassi variabili di riferimento e illustrate il meccanismo di funzionamento dell’opzione retrostante la determinazione della quota interessi.</t>
  </si>
  <si>
    <t>Con il cap si inserisce un tetto massimo sul tasso di interesse, in questo caso quando l'euribor 3M supera l'1,5% non si utilizza per il calcolo dell'interesse l'euribor 3M ma l'1,5%.</t>
  </si>
</sst>
</file>

<file path=xl/styles.xml><?xml version="1.0" encoding="utf-8"?>
<styleSheet xmlns="http://schemas.openxmlformats.org/spreadsheetml/2006/main">
  <numFmts count="2">
    <numFmt numFmtId="43" formatCode="_-* #,##0.00_-;\-* #,##0.00_-;_-* &quot;-&quot;??_-;_-@_-"/>
    <numFmt numFmtId="164" formatCode="0.000%"/>
  </numFmts>
  <fonts count="6">
    <font>
      <sz val="11"/>
      <color theme="1"/>
      <name val="Calibri"/>
      <family val="2"/>
      <scheme val="minor"/>
    </font>
    <font>
      <b/>
      <u/>
      <sz val="12"/>
      <color theme="1"/>
      <name val="Calibri"/>
      <family val="2"/>
      <scheme val="minor"/>
    </font>
    <font>
      <sz val="12"/>
      <color theme="1"/>
      <name val="Calibri"/>
      <family val="2"/>
      <scheme val="minor"/>
    </font>
    <font>
      <sz val="12"/>
      <color theme="1"/>
      <name val="Wingdings"/>
      <charset val="2"/>
    </font>
    <font>
      <sz val="7"/>
      <color theme="1"/>
      <name val="Times New Roman"/>
      <family val="1"/>
    </font>
    <font>
      <sz val="11"/>
      <color theme="1"/>
      <name val="Calibri"/>
      <family val="2"/>
      <scheme val="minor"/>
    </font>
  </fonts>
  <fills count="2">
    <fill>
      <patternFill patternType="none"/>
    </fill>
    <fill>
      <patternFill patternType="gray125"/>
    </fill>
  </fills>
  <borders count="1">
    <border>
      <left/>
      <right/>
      <top/>
      <bottom/>
      <diagonal/>
    </border>
  </borders>
  <cellStyleXfs count="3">
    <xf numFmtId="0" fontId="0" fillId="0" borderId="0"/>
    <xf numFmtId="43" fontId="5" fillId="0" borderId="0" applyFont="0" applyFill="0" applyBorder="0" applyAlignment="0" applyProtection="0"/>
    <xf numFmtId="9" fontId="5" fillId="0" borderId="0" applyFont="0" applyFill="0" applyBorder="0" applyAlignment="0" applyProtection="0"/>
  </cellStyleXfs>
  <cellXfs count="18">
    <xf numFmtId="0" fontId="0" fillId="0" borderId="0" xfId="0"/>
    <xf numFmtId="3" fontId="0" fillId="0" borderId="0" xfId="0" applyNumberFormat="1"/>
    <xf numFmtId="14" fontId="0" fillId="0" borderId="0" xfId="0" applyNumberFormat="1"/>
    <xf numFmtId="0" fontId="1" fillId="0" borderId="0" xfId="0" applyFont="1"/>
    <xf numFmtId="0" fontId="2" fillId="0" borderId="0" xfId="0" applyFont="1"/>
    <xf numFmtId="0" fontId="3" fillId="0" borderId="0" xfId="0" applyFont="1" applyAlignment="1">
      <alignment horizontal="left" indent="3"/>
    </xf>
    <xf numFmtId="10" fontId="0" fillId="0" borderId="0" xfId="0" applyNumberFormat="1"/>
    <xf numFmtId="43" fontId="0" fillId="0" borderId="0" xfId="1" applyFont="1"/>
    <xf numFmtId="4" fontId="0" fillId="0" borderId="0" xfId="0" applyNumberFormat="1"/>
    <xf numFmtId="43" fontId="0" fillId="0" borderId="0" xfId="0" applyNumberFormat="1"/>
    <xf numFmtId="164" fontId="0" fillId="0" borderId="0" xfId="0" applyNumberFormat="1" applyFill="1"/>
    <xf numFmtId="164" fontId="0" fillId="0" borderId="0" xfId="2" applyNumberFormat="1" applyFont="1"/>
    <xf numFmtId="0" fontId="0" fillId="0" borderId="0" xfId="0" applyNumberFormat="1"/>
    <xf numFmtId="0" fontId="0" fillId="0" borderId="0" xfId="0" applyNumberFormat="1" applyFill="1"/>
    <xf numFmtId="2" fontId="0" fillId="0" borderId="0" xfId="0" applyNumberFormat="1"/>
    <xf numFmtId="164" fontId="0" fillId="0" borderId="0" xfId="2" applyNumberFormat="1" applyFont="1" applyFill="1"/>
    <xf numFmtId="0" fontId="0" fillId="0" borderId="0" xfId="0" applyAlignment="1">
      <alignment horizontal="center"/>
    </xf>
    <xf numFmtId="0" fontId="0" fillId="0" borderId="0" xfId="0" applyAlignment="1"/>
  </cellXfs>
  <cellStyles count="3">
    <cellStyle name="Migliaia" xfId="1" builtinId="3"/>
    <cellStyle name="Normale" xfId="0" builtinId="0"/>
    <cellStyle name="Percentuale" xfId="2" builtinId="5"/>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F252"/>
  <sheetViews>
    <sheetView workbookViewId="0">
      <selection activeCell="C13" sqref="C13"/>
    </sheetView>
  </sheetViews>
  <sheetFormatPr defaultRowHeight="15"/>
  <cols>
    <col min="1" max="1" width="19.85546875" customWidth="1"/>
    <col min="2" max="3" width="18.5703125" customWidth="1"/>
    <col min="4" max="4" width="15.7109375" customWidth="1"/>
    <col min="5" max="5" width="19.42578125" customWidth="1"/>
    <col min="6" max="6" width="19.7109375" customWidth="1"/>
  </cols>
  <sheetData>
    <row r="1" spans="1:6" ht="15.75">
      <c r="A1" s="3" t="s">
        <v>0</v>
      </c>
      <c r="B1" s="1"/>
      <c r="C1" s="1"/>
    </row>
    <row r="2" spans="1:6" ht="15.75">
      <c r="A2" s="4" t="s">
        <v>1</v>
      </c>
      <c r="B2" s="2"/>
      <c r="C2" s="2"/>
    </row>
    <row r="3" spans="1:6" ht="15.75">
      <c r="A3" s="5" t="s">
        <v>2</v>
      </c>
    </row>
    <row r="4" spans="1:6" ht="15.75">
      <c r="A4" s="5" t="s">
        <v>3</v>
      </c>
    </row>
    <row r="5" spans="1:6" ht="15.75">
      <c r="A5" s="5" t="s">
        <v>4</v>
      </c>
    </row>
    <row r="6" spans="1:6" ht="15.75">
      <c r="A6" s="5" t="s">
        <v>5</v>
      </c>
    </row>
    <row r="7" spans="1:6" ht="15.75">
      <c r="A7" s="5" t="s">
        <v>6</v>
      </c>
    </row>
    <row r="11" spans="1:6">
      <c r="A11" t="s">
        <v>7</v>
      </c>
      <c r="B11" t="s">
        <v>10</v>
      </c>
      <c r="C11" t="s">
        <v>7</v>
      </c>
      <c r="D11" t="s">
        <v>8</v>
      </c>
      <c r="E11" t="s">
        <v>9</v>
      </c>
      <c r="F11" t="s">
        <v>11</v>
      </c>
    </row>
    <row r="12" spans="1:6">
      <c r="A12">
        <v>0</v>
      </c>
      <c r="B12" s="6"/>
      <c r="C12" s="6"/>
      <c r="F12" s="7">
        <v>120000</v>
      </c>
    </row>
    <row r="13" spans="1:6">
      <c r="A13">
        <v>1</v>
      </c>
      <c r="B13" s="6">
        <v>4.3999999999999997E-2</v>
      </c>
      <c r="C13" s="8">
        <v>752.7</v>
      </c>
      <c r="D13" s="8">
        <f>SUM(C13,-E13)</f>
        <v>312.70000000000005</v>
      </c>
      <c r="E13" s="7">
        <f>PRODUCT(F12,B13/12)</f>
        <v>440</v>
      </c>
      <c r="F13" s="9">
        <f>SUM(F12,-D13)</f>
        <v>119687.3</v>
      </c>
    </row>
    <row r="14" spans="1:6">
      <c r="A14">
        <v>2</v>
      </c>
      <c r="B14" s="6">
        <v>4.3999999999999997E-2</v>
      </c>
      <c r="C14" s="8">
        <v>752.7</v>
      </c>
      <c r="D14" s="8">
        <f>SUM(C14,-E14)</f>
        <v>313.84656666666672</v>
      </c>
      <c r="E14" s="7">
        <f t="shared" ref="E14:E18" si="0">PRODUCT(F13,B14/12)</f>
        <v>438.85343333333333</v>
      </c>
      <c r="F14" s="9">
        <f t="shared" ref="F14:F18" si="1">SUM(F13,-D14)</f>
        <v>119373.45343333334</v>
      </c>
    </row>
    <row r="15" spans="1:6">
      <c r="A15">
        <v>3</v>
      </c>
      <c r="B15" s="6">
        <v>4.3999999999999997E-2</v>
      </c>
      <c r="C15" s="8">
        <v>752.7</v>
      </c>
      <c r="D15" s="8">
        <f t="shared" ref="D15:D78" si="2">SUM(C15,-E15)</f>
        <v>314.99733741111112</v>
      </c>
      <c r="E15" s="7">
        <f t="shared" si="0"/>
        <v>437.70266258888893</v>
      </c>
      <c r="F15" s="9">
        <f t="shared" si="1"/>
        <v>119058.45609592223</v>
      </c>
    </row>
    <row r="16" spans="1:6">
      <c r="A16">
        <v>4</v>
      </c>
      <c r="B16" s="6">
        <v>4.3999999999999997E-2</v>
      </c>
      <c r="C16" s="8">
        <v>752.7</v>
      </c>
      <c r="D16" s="8">
        <f t="shared" si="2"/>
        <v>316.15232764828522</v>
      </c>
      <c r="E16" s="7">
        <f t="shared" si="0"/>
        <v>436.54767235171482</v>
      </c>
      <c r="F16" s="9">
        <f t="shared" si="1"/>
        <v>118742.30376827394</v>
      </c>
    </row>
    <row r="17" spans="1:6">
      <c r="A17">
        <v>5</v>
      </c>
      <c r="B17" s="6">
        <v>4.3999999999999997E-2</v>
      </c>
      <c r="C17" s="8">
        <v>752.7</v>
      </c>
      <c r="D17" s="8">
        <f t="shared" si="2"/>
        <v>317.31155284966229</v>
      </c>
      <c r="E17" s="7">
        <f t="shared" si="0"/>
        <v>435.38844715033775</v>
      </c>
      <c r="F17" s="9">
        <f t="shared" si="1"/>
        <v>118424.99221542428</v>
      </c>
    </row>
    <row r="18" spans="1:6">
      <c r="A18">
        <v>6</v>
      </c>
      <c r="B18" s="6">
        <v>4.3999999999999997E-2</v>
      </c>
      <c r="C18" s="8">
        <v>752.7</v>
      </c>
      <c r="D18" s="8">
        <f t="shared" si="2"/>
        <v>318.47502854344435</v>
      </c>
      <c r="E18" s="7">
        <f t="shared" si="0"/>
        <v>434.22497145655569</v>
      </c>
      <c r="F18" s="9">
        <f t="shared" si="1"/>
        <v>118106.51718688084</v>
      </c>
    </row>
    <row r="19" spans="1:6">
      <c r="A19">
        <v>7</v>
      </c>
      <c r="B19" s="6">
        <v>4.3999999999999997E-2</v>
      </c>
      <c r="C19" s="8">
        <v>752.7</v>
      </c>
      <c r="D19" s="8">
        <f t="shared" si="2"/>
        <v>319.6427703147703</v>
      </c>
      <c r="E19" s="7">
        <f t="shared" ref="E19:E82" si="3">PRODUCT(F18,B19/12)</f>
        <v>433.05722968522974</v>
      </c>
      <c r="F19" s="9">
        <f t="shared" ref="F19:F82" si="4">SUM(F18,-D19)</f>
        <v>117786.87441656608</v>
      </c>
    </row>
    <row r="20" spans="1:6">
      <c r="A20">
        <v>8</v>
      </c>
      <c r="B20" s="6">
        <v>4.3999999999999997E-2</v>
      </c>
      <c r="C20" s="8">
        <v>752.7</v>
      </c>
      <c r="D20" s="8">
        <f t="shared" si="2"/>
        <v>320.81479380592447</v>
      </c>
      <c r="E20" s="7">
        <f t="shared" si="3"/>
        <v>431.88520619407558</v>
      </c>
      <c r="F20" s="9">
        <f t="shared" si="4"/>
        <v>117466.05962276015</v>
      </c>
    </row>
    <row r="21" spans="1:6">
      <c r="A21">
        <v>9</v>
      </c>
      <c r="B21" s="6">
        <v>4.3999999999999997E-2</v>
      </c>
      <c r="C21" s="8">
        <v>752.7</v>
      </c>
      <c r="D21" s="8">
        <f t="shared" si="2"/>
        <v>321.99111471654618</v>
      </c>
      <c r="E21" s="7">
        <f t="shared" si="3"/>
        <v>430.70888528345387</v>
      </c>
      <c r="F21" s="9">
        <f t="shared" si="4"/>
        <v>117144.06850804361</v>
      </c>
    </row>
    <row r="22" spans="1:6">
      <c r="A22">
        <v>10</v>
      </c>
      <c r="B22" s="6">
        <v>4.3999999999999997E-2</v>
      </c>
      <c r="C22" s="8">
        <v>752.7</v>
      </c>
      <c r="D22" s="8">
        <f t="shared" si="2"/>
        <v>323.17174880384016</v>
      </c>
      <c r="E22" s="7">
        <f t="shared" si="3"/>
        <v>429.52825119615989</v>
      </c>
      <c r="F22" s="9">
        <f t="shared" si="4"/>
        <v>116820.89675923977</v>
      </c>
    </row>
    <row r="23" spans="1:6">
      <c r="A23">
        <v>11</v>
      </c>
      <c r="B23" s="6">
        <v>4.3999999999999997E-2</v>
      </c>
      <c r="C23" s="8">
        <v>752.7</v>
      </c>
      <c r="D23" s="8">
        <f t="shared" si="2"/>
        <v>324.35671188278758</v>
      </c>
      <c r="E23" s="7">
        <f t="shared" si="3"/>
        <v>428.34328811721247</v>
      </c>
      <c r="F23" s="9">
        <f t="shared" si="4"/>
        <v>116496.54004735698</v>
      </c>
    </row>
    <row r="24" spans="1:6">
      <c r="A24">
        <v>12</v>
      </c>
      <c r="B24" s="6">
        <v>4.3999999999999997E-2</v>
      </c>
      <c r="C24" s="8">
        <v>752.7</v>
      </c>
      <c r="D24" s="8">
        <f t="shared" si="2"/>
        <v>325.54601982635779</v>
      </c>
      <c r="E24" s="7">
        <f t="shared" si="3"/>
        <v>427.15398017364225</v>
      </c>
      <c r="F24" s="9">
        <f t="shared" si="4"/>
        <v>116170.99402753061</v>
      </c>
    </row>
    <row r="25" spans="1:6">
      <c r="A25">
        <v>13</v>
      </c>
      <c r="B25" s="6">
        <v>4.3999999999999997E-2</v>
      </c>
      <c r="C25" s="8">
        <v>752.7</v>
      </c>
      <c r="D25" s="8">
        <f t="shared" si="2"/>
        <v>326.73968856572111</v>
      </c>
      <c r="E25" s="7">
        <f t="shared" si="3"/>
        <v>425.96031143427894</v>
      </c>
      <c r="F25" s="9">
        <f t="shared" si="4"/>
        <v>115844.25433896489</v>
      </c>
    </row>
    <row r="26" spans="1:6">
      <c r="A26">
        <v>14</v>
      </c>
      <c r="B26" s="6">
        <v>4.3999999999999997E-2</v>
      </c>
      <c r="C26" s="8">
        <v>752.7</v>
      </c>
      <c r="D26" s="8">
        <f t="shared" si="2"/>
        <v>327.93773409046213</v>
      </c>
      <c r="E26" s="7">
        <f t="shared" si="3"/>
        <v>424.76226590953792</v>
      </c>
      <c r="F26" s="9">
        <f t="shared" si="4"/>
        <v>115516.31660487443</v>
      </c>
    </row>
    <row r="27" spans="1:6">
      <c r="A27">
        <v>15</v>
      </c>
      <c r="B27" s="6">
        <v>4.3999999999999997E-2</v>
      </c>
      <c r="C27" s="8">
        <v>752.7</v>
      </c>
      <c r="D27" s="8">
        <f t="shared" si="2"/>
        <v>329.14017244879381</v>
      </c>
      <c r="E27" s="7">
        <f t="shared" si="3"/>
        <v>423.55982755120624</v>
      </c>
      <c r="F27" s="9">
        <f t="shared" si="4"/>
        <v>115187.17643242564</v>
      </c>
    </row>
    <row r="28" spans="1:6">
      <c r="A28">
        <v>16</v>
      </c>
      <c r="B28" s="6">
        <v>4.3999999999999997E-2</v>
      </c>
      <c r="C28" s="8">
        <v>752.7</v>
      </c>
      <c r="D28" s="8">
        <f t="shared" si="2"/>
        <v>330.34701974777272</v>
      </c>
      <c r="E28" s="7">
        <f t="shared" si="3"/>
        <v>422.35298025222733</v>
      </c>
      <c r="F28" s="9">
        <f t="shared" si="4"/>
        <v>114856.82941267786</v>
      </c>
    </row>
    <row r="29" spans="1:6">
      <c r="A29">
        <v>17</v>
      </c>
      <c r="B29" s="6">
        <v>4.3999999999999997E-2</v>
      </c>
      <c r="C29" s="8">
        <v>752.7</v>
      </c>
      <c r="D29" s="8">
        <f t="shared" si="2"/>
        <v>331.55829215351457</v>
      </c>
      <c r="E29" s="7">
        <f t="shared" si="3"/>
        <v>421.14170784648547</v>
      </c>
      <c r="F29" s="9">
        <f t="shared" si="4"/>
        <v>114525.27112052435</v>
      </c>
    </row>
    <row r="30" spans="1:6">
      <c r="A30">
        <v>18</v>
      </c>
      <c r="B30" s="6">
        <v>4.3999999999999997E-2</v>
      </c>
      <c r="C30" s="8">
        <v>752.7</v>
      </c>
      <c r="D30" s="8">
        <f t="shared" si="2"/>
        <v>332.77400589141075</v>
      </c>
      <c r="E30" s="7">
        <f t="shared" si="3"/>
        <v>419.92599410858929</v>
      </c>
      <c r="F30" s="9">
        <f t="shared" si="4"/>
        <v>114192.49711463295</v>
      </c>
    </row>
    <row r="31" spans="1:6">
      <c r="A31">
        <v>19</v>
      </c>
      <c r="B31" s="6">
        <v>4.3999999999999997E-2</v>
      </c>
      <c r="C31" s="8">
        <v>752.7</v>
      </c>
      <c r="D31" s="8">
        <f t="shared" si="2"/>
        <v>333.99417724634588</v>
      </c>
      <c r="E31" s="7">
        <f t="shared" si="3"/>
        <v>418.70582275365416</v>
      </c>
      <c r="F31" s="9">
        <f t="shared" si="4"/>
        <v>113858.5029373866</v>
      </c>
    </row>
    <row r="32" spans="1:6">
      <c r="A32">
        <v>20</v>
      </c>
      <c r="B32" s="6">
        <v>4.3999999999999997E-2</v>
      </c>
      <c r="C32" s="8">
        <v>752.7</v>
      </c>
      <c r="D32" s="8">
        <f t="shared" si="2"/>
        <v>335.21882256291588</v>
      </c>
      <c r="E32" s="7">
        <f t="shared" si="3"/>
        <v>417.48117743708417</v>
      </c>
      <c r="F32" s="9">
        <f t="shared" si="4"/>
        <v>113523.28411482368</v>
      </c>
    </row>
    <row r="33" spans="1:6">
      <c r="A33">
        <v>21</v>
      </c>
      <c r="B33" s="6">
        <v>4.3999999999999997E-2</v>
      </c>
      <c r="C33" s="8">
        <v>752.7</v>
      </c>
      <c r="D33" s="8">
        <f t="shared" si="2"/>
        <v>336.44795824564659</v>
      </c>
      <c r="E33" s="7">
        <f t="shared" si="3"/>
        <v>416.25204175435346</v>
      </c>
      <c r="F33" s="9">
        <f t="shared" si="4"/>
        <v>113186.83615657804</v>
      </c>
    </row>
    <row r="34" spans="1:6">
      <c r="A34">
        <v>22</v>
      </c>
      <c r="B34" s="6">
        <v>4.3999999999999997E-2</v>
      </c>
      <c r="C34" s="8">
        <v>752.7</v>
      </c>
      <c r="D34" s="8">
        <f t="shared" si="2"/>
        <v>337.68160075921389</v>
      </c>
      <c r="E34" s="7">
        <f t="shared" si="3"/>
        <v>415.01839924078615</v>
      </c>
      <c r="F34" s="9">
        <f t="shared" si="4"/>
        <v>112849.15455581882</v>
      </c>
    </row>
    <row r="35" spans="1:6">
      <c r="A35">
        <v>23</v>
      </c>
      <c r="B35" s="6">
        <v>4.3999999999999997E-2</v>
      </c>
      <c r="C35" s="8">
        <v>752.7</v>
      </c>
      <c r="D35" s="8">
        <f t="shared" si="2"/>
        <v>338.91976662866438</v>
      </c>
      <c r="E35" s="7">
        <f t="shared" si="3"/>
        <v>413.78023337133567</v>
      </c>
      <c r="F35" s="9">
        <f t="shared" si="4"/>
        <v>112510.23478919016</v>
      </c>
    </row>
    <row r="36" spans="1:6">
      <c r="A36">
        <v>24</v>
      </c>
      <c r="B36" s="6">
        <v>4.3999999999999997E-2</v>
      </c>
      <c r="C36" s="8">
        <v>752.7</v>
      </c>
      <c r="D36" s="8">
        <f t="shared" si="2"/>
        <v>340.16247243963613</v>
      </c>
      <c r="E36" s="7">
        <f t="shared" si="3"/>
        <v>412.53752756036391</v>
      </c>
      <c r="F36" s="9">
        <f t="shared" si="4"/>
        <v>112170.07231675052</v>
      </c>
    </row>
    <row r="37" spans="1:6">
      <c r="A37">
        <v>25</v>
      </c>
      <c r="B37" s="6">
        <v>4.3999999999999997E-2</v>
      </c>
      <c r="C37" s="8">
        <v>752.7</v>
      </c>
      <c r="D37" s="8">
        <f t="shared" si="2"/>
        <v>341.40973483858147</v>
      </c>
      <c r="E37" s="7">
        <f t="shared" si="3"/>
        <v>411.29026516141857</v>
      </c>
      <c r="F37" s="9">
        <f t="shared" si="4"/>
        <v>111828.66258191194</v>
      </c>
    </row>
    <row r="38" spans="1:6">
      <c r="A38">
        <v>26</v>
      </c>
      <c r="B38" s="6">
        <v>4.3999999999999997E-2</v>
      </c>
      <c r="C38" s="8">
        <v>752.7</v>
      </c>
      <c r="D38" s="8">
        <f t="shared" si="2"/>
        <v>342.66157053298963</v>
      </c>
      <c r="E38" s="7">
        <f t="shared" si="3"/>
        <v>410.03842946701042</v>
      </c>
      <c r="F38" s="9">
        <f t="shared" si="4"/>
        <v>111486.00101137895</v>
      </c>
    </row>
    <row r="39" spans="1:6">
      <c r="A39">
        <v>27</v>
      </c>
      <c r="B39" s="6">
        <v>4.3999999999999997E-2</v>
      </c>
      <c r="C39" s="8">
        <v>752.7</v>
      </c>
      <c r="D39" s="8">
        <f t="shared" si="2"/>
        <v>343.91799629161056</v>
      </c>
      <c r="E39" s="7">
        <f t="shared" si="3"/>
        <v>408.78200370838948</v>
      </c>
      <c r="F39" s="9">
        <f t="shared" si="4"/>
        <v>111142.08301508734</v>
      </c>
    </row>
    <row r="40" spans="1:6">
      <c r="A40">
        <v>28</v>
      </c>
      <c r="B40" s="6">
        <v>4.3999999999999997E-2</v>
      </c>
      <c r="C40" s="8">
        <v>752.7</v>
      </c>
      <c r="D40" s="8">
        <f t="shared" si="2"/>
        <v>345.17902894467983</v>
      </c>
      <c r="E40" s="7">
        <f t="shared" si="3"/>
        <v>407.52097105532022</v>
      </c>
      <c r="F40" s="9">
        <f t="shared" si="4"/>
        <v>110796.90398614266</v>
      </c>
    </row>
    <row r="41" spans="1:6">
      <c r="A41">
        <v>29</v>
      </c>
      <c r="B41" s="6">
        <v>4.3999999999999997E-2</v>
      </c>
      <c r="C41" s="8">
        <v>752.7</v>
      </c>
      <c r="D41" s="8">
        <f t="shared" si="2"/>
        <v>346.44468538414367</v>
      </c>
      <c r="E41" s="7">
        <f t="shared" si="3"/>
        <v>406.25531461585638</v>
      </c>
      <c r="F41" s="9">
        <f t="shared" si="4"/>
        <v>110450.45930075852</v>
      </c>
    </row>
    <row r="42" spans="1:6">
      <c r="A42">
        <v>30</v>
      </c>
      <c r="B42" s="6">
        <v>4.3999999999999997E-2</v>
      </c>
      <c r="C42" s="8">
        <v>752.7</v>
      </c>
      <c r="D42" s="8">
        <f t="shared" si="2"/>
        <v>347.71498256388548</v>
      </c>
      <c r="E42" s="7">
        <f t="shared" si="3"/>
        <v>404.98501743611456</v>
      </c>
      <c r="F42" s="9">
        <f t="shared" si="4"/>
        <v>110102.74431819463</v>
      </c>
    </row>
    <row r="43" spans="1:6">
      <c r="A43">
        <v>31</v>
      </c>
      <c r="B43" s="6">
        <v>4.3999999999999997E-2</v>
      </c>
      <c r="C43" s="8">
        <v>752.7</v>
      </c>
      <c r="D43" s="8">
        <f t="shared" si="2"/>
        <v>348.9899374999531</v>
      </c>
      <c r="E43" s="7">
        <f t="shared" si="3"/>
        <v>403.71006250004694</v>
      </c>
      <c r="F43" s="9">
        <f t="shared" si="4"/>
        <v>109753.75438069468</v>
      </c>
    </row>
    <row r="44" spans="1:6">
      <c r="A44">
        <v>32</v>
      </c>
      <c r="B44" s="6">
        <v>4.3999999999999997E-2</v>
      </c>
      <c r="C44" s="8">
        <v>752.7</v>
      </c>
      <c r="D44" s="8">
        <f t="shared" si="2"/>
        <v>350.26956727078624</v>
      </c>
      <c r="E44" s="7">
        <f t="shared" si="3"/>
        <v>402.43043272921381</v>
      </c>
      <c r="F44" s="9">
        <f t="shared" si="4"/>
        <v>109403.48481342389</v>
      </c>
    </row>
    <row r="45" spans="1:6">
      <c r="A45">
        <v>33</v>
      </c>
      <c r="B45" s="6">
        <v>4.3999999999999997E-2</v>
      </c>
      <c r="C45" s="8">
        <v>752.7</v>
      </c>
      <c r="D45" s="8">
        <f t="shared" si="2"/>
        <v>351.55388901744578</v>
      </c>
      <c r="E45" s="7">
        <f t="shared" si="3"/>
        <v>401.14611098255426</v>
      </c>
      <c r="F45" s="9">
        <f t="shared" si="4"/>
        <v>109051.93092440644</v>
      </c>
    </row>
    <row r="46" spans="1:6">
      <c r="A46">
        <v>34</v>
      </c>
      <c r="B46" s="6">
        <v>4.3999999999999997E-2</v>
      </c>
      <c r="C46" s="8">
        <v>752.7</v>
      </c>
      <c r="D46" s="8">
        <f t="shared" si="2"/>
        <v>352.84291994384313</v>
      </c>
      <c r="E46" s="7">
        <f t="shared" si="3"/>
        <v>399.85708005615692</v>
      </c>
      <c r="F46" s="9">
        <f t="shared" si="4"/>
        <v>108699.0880044626</v>
      </c>
    </row>
    <row r="47" spans="1:6">
      <c r="A47">
        <v>35</v>
      </c>
      <c r="B47" s="6">
        <v>4.3999999999999997E-2</v>
      </c>
      <c r="C47" s="8">
        <v>752.7</v>
      </c>
      <c r="D47" s="8">
        <f t="shared" si="2"/>
        <v>354.13667731697052</v>
      </c>
      <c r="E47" s="7">
        <f t="shared" si="3"/>
        <v>398.56332268302953</v>
      </c>
      <c r="F47" s="9">
        <f t="shared" si="4"/>
        <v>108344.95132714562</v>
      </c>
    </row>
    <row r="48" spans="1:6">
      <c r="A48">
        <v>36</v>
      </c>
      <c r="B48" s="6">
        <v>4.3999999999999997E-2</v>
      </c>
      <c r="C48" s="8">
        <v>752.7</v>
      </c>
      <c r="D48" s="8">
        <f t="shared" si="2"/>
        <v>355.43517846713274</v>
      </c>
      <c r="E48" s="7">
        <f t="shared" si="3"/>
        <v>397.2648215328673</v>
      </c>
      <c r="F48" s="9">
        <f t="shared" si="4"/>
        <v>107989.51614867849</v>
      </c>
    </row>
    <row r="49" spans="1:6">
      <c r="A49">
        <v>37</v>
      </c>
      <c r="B49" s="6">
        <v>4.3999999999999997E-2</v>
      </c>
      <c r="C49" s="8">
        <v>752.7</v>
      </c>
      <c r="D49" s="8">
        <f t="shared" si="2"/>
        <v>356.73844078817893</v>
      </c>
      <c r="E49" s="7">
        <f t="shared" si="3"/>
        <v>395.96155921182111</v>
      </c>
      <c r="F49" s="9">
        <f t="shared" si="4"/>
        <v>107632.77770789032</v>
      </c>
    </row>
    <row r="50" spans="1:6">
      <c r="A50">
        <v>38</v>
      </c>
      <c r="B50" s="6">
        <v>4.3999999999999997E-2</v>
      </c>
      <c r="C50" s="8">
        <v>752.7</v>
      </c>
      <c r="D50" s="8">
        <f t="shared" si="2"/>
        <v>358.04648173773558</v>
      </c>
      <c r="E50" s="7">
        <f t="shared" si="3"/>
        <v>394.65351826226447</v>
      </c>
      <c r="F50" s="9">
        <f t="shared" si="4"/>
        <v>107274.73122615258</v>
      </c>
    </row>
    <row r="51" spans="1:6">
      <c r="A51">
        <v>39</v>
      </c>
      <c r="B51" s="6">
        <v>4.3999999999999997E-2</v>
      </c>
      <c r="C51" s="8">
        <v>752.7</v>
      </c>
      <c r="D51" s="8">
        <f t="shared" si="2"/>
        <v>359.35931883744058</v>
      </c>
      <c r="E51" s="7">
        <f t="shared" si="3"/>
        <v>393.34068116255946</v>
      </c>
      <c r="F51" s="9">
        <f t="shared" si="4"/>
        <v>106915.37190731514</v>
      </c>
    </row>
    <row r="52" spans="1:6">
      <c r="A52">
        <v>40</v>
      </c>
      <c r="B52" s="6">
        <v>4.3999999999999997E-2</v>
      </c>
      <c r="C52" s="8">
        <v>752.7</v>
      </c>
      <c r="D52" s="8">
        <f t="shared" si="2"/>
        <v>360.67696967317784</v>
      </c>
      <c r="E52" s="7">
        <f t="shared" si="3"/>
        <v>392.02303032682221</v>
      </c>
      <c r="F52" s="9">
        <f t="shared" si="4"/>
        <v>106554.69493764197</v>
      </c>
    </row>
    <row r="53" spans="1:6">
      <c r="A53">
        <v>41</v>
      </c>
      <c r="B53" s="6">
        <v>4.3999999999999997E-2</v>
      </c>
      <c r="C53" s="8">
        <v>752.7</v>
      </c>
      <c r="D53" s="8">
        <f t="shared" si="2"/>
        <v>361.99945189531286</v>
      </c>
      <c r="E53" s="7">
        <f t="shared" si="3"/>
        <v>390.70054810468719</v>
      </c>
      <c r="F53" s="9">
        <f t="shared" si="4"/>
        <v>106192.69548574665</v>
      </c>
    </row>
    <row r="54" spans="1:6">
      <c r="A54">
        <v>42</v>
      </c>
      <c r="B54" s="6">
        <v>4.3999999999999997E-2</v>
      </c>
      <c r="C54" s="8">
        <v>752.7</v>
      </c>
      <c r="D54" s="8">
        <f t="shared" si="2"/>
        <v>363.32678321892899</v>
      </c>
      <c r="E54" s="7">
        <f t="shared" si="3"/>
        <v>389.37321678107105</v>
      </c>
      <c r="F54" s="9">
        <f t="shared" si="4"/>
        <v>105829.36870252772</v>
      </c>
    </row>
    <row r="55" spans="1:6">
      <c r="A55">
        <v>43</v>
      </c>
      <c r="B55" s="6">
        <v>4.3999999999999997E-2</v>
      </c>
      <c r="C55" s="8">
        <v>752.7</v>
      </c>
      <c r="D55" s="8">
        <f t="shared" si="2"/>
        <v>364.65898142406508</v>
      </c>
      <c r="E55" s="7">
        <f t="shared" si="3"/>
        <v>388.04101857593497</v>
      </c>
      <c r="F55" s="9">
        <f t="shared" si="4"/>
        <v>105464.70972110366</v>
      </c>
    </row>
    <row r="56" spans="1:6">
      <c r="A56">
        <v>44</v>
      </c>
      <c r="B56" s="6">
        <v>4.3999999999999997E-2</v>
      </c>
      <c r="C56" s="8">
        <v>752.7</v>
      </c>
      <c r="D56" s="8">
        <f t="shared" si="2"/>
        <v>365.99606435595331</v>
      </c>
      <c r="E56" s="7">
        <f t="shared" si="3"/>
        <v>386.70393564404674</v>
      </c>
      <c r="F56" s="9">
        <f t="shared" si="4"/>
        <v>105098.71365674771</v>
      </c>
    </row>
    <row r="57" spans="1:6">
      <c r="A57">
        <v>45</v>
      </c>
      <c r="B57" s="6">
        <v>4.3999999999999997E-2</v>
      </c>
      <c r="C57" s="8">
        <v>752.7</v>
      </c>
      <c r="D57" s="8">
        <f t="shared" si="2"/>
        <v>367.33804992525842</v>
      </c>
      <c r="E57" s="7">
        <f t="shared" si="3"/>
        <v>385.36195007474163</v>
      </c>
      <c r="F57" s="9">
        <f t="shared" si="4"/>
        <v>104731.37560682246</v>
      </c>
    </row>
    <row r="58" spans="1:6">
      <c r="A58">
        <v>46</v>
      </c>
      <c r="B58" s="6">
        <v>4.3999999999999997E-2</v>
      </c>
      <c r="C58" s="8">
        <v>752.7</v>
      </c>
      <c r="D58" s="8">
        <f t="shared" si="2"/>
        <v>368.68495610831769</v>
      </c>
      <c r="E58" s="7">
        <f t="shared" si="3"/>
        <v>384.01504389168235</v>
      </c>
      <c r="F58" s="9">
        <f t="shared" si="4"/>
        <v>104362.69065071414</v>
      </c>
    </row>
    <row r="59" spans="1:6">
      <c r="A59">
        <v>47</v>
      </c>
      <c r="B59" s="6">
        <v>4.3999999999999997E-2</v>
      </c>
      <c r="C59" s="8">
        <v>752.7</v>
      </c>
      <c r="D59" s="8">
        <f t="shared" si="2"/>
        <v>370.03680094738155</v>
      </c>
      <c r="E59" s="7">
        <f t="shared" si="3"/>
        <v>382.66319905261849</v>
      </c>
      <c r="F59" s="9">
        <f t="shared" si="4"/>
        <v>103992.65384976676</v>
      </c>
    </row>
    <row r="60" spans="1:6">
      <c r="A60">
        <v>48</v>
      </c>
      <c r="B60" s="6">
        <v>4.3999999999999997E-2</v>
      </c>
      <c r="C60" s="8">
        <v>752.7</v>
      </c>
      <c r="D60" s="8">
        <f t="shared" si="2"/>
        <v>371.39360255085523</v>
      </c>
      <c r="E60" s="7">
        <f t="shared" si="3"/>
        <v>381.30639744914481</v>
      </c>
      <c r="F60" s="9">
        <f t="shared" si="4"/>
        <v>103621.26024721591</v>
      </c>
    </row>
    <row r="61" spans="1:6">
      <c r="A61">
        <v>49</v>
      </c>
      <c r="B61" s="6">
        <v>4.3999999999999997E-2</v>
      </c>
      <c r="C61" s="8">
        <v>752.7</v>
      </c>
      <c r="D61" s="8">
        <f t="shared" si="2"/>
        <v>372.75537909354171</v>
      </c>
      <c r="E61" s="7">
        <f t="shared" si="3"/>
        <v>379.94462090645834</v>
      </c>
      <c r="F61" s="9">
        <f t="shared" si="4"/>
        <v>103248.50486812237</v>
      </c>
    </row>
    <row r="62" spans="1:6">
      <c r="A62">
        <v>50</v>
      </c>
      <c r="B62" s="6">
        <v>4.3999999999999997E-2</v>
      </c>
      <c r="C62" s="8">
        <v>752.7</v>
      </c>
      <c r="D62" s="8">
        <f t="shared" si="2"/>
        <v>374.1221488168847</v>
      </c>
      <c r="E62" s="7">
        <f t="shared" si="3"/>
        <v>378.57785118311534</v>
      </c>
      <c r="F62" s="9">
        <f t="shared" si="4"/>
        <v>102874.38271930549</v>
      </c>
    </row>
    <row r="63" spans="1:6">
      <c r="A63">
        <v>51</v>
      </c>
      <c r="B63" s="6">
        <v>4.3999999999999997E-2</v>
      </c>
      <c r="C63" s="8">
        <v>752.7</v>
      </c>
      <c r="D63" s="8">
        <f t="shared" si="2"/>
        <v>375.49393002921323</v>
      </c>
      <c r="E63" s="7">
        <f t="shared" si="3"/>
        <v>377.20606997078681</v>
      </c>
      <c r="F63" s="9">
        <f t="shared" si="4"/>
        <v>102498.88878927627</v>
      </c>
    </row>
    <row r="64" spans="1:6">
      <c r="A64">
        <v>52</v>
      </c>
      <c r="B64" s="6">
        <v>4.3999999999999997E-2</v>
      </c>
      <c r="C64" s="8">
        <v>752.7</v>
      </c>
      <c r="D64" s="8">
        <f t="shared" si="2"/>
        <v>376.87074110598707</v>
      </c>
      <c r="E64" s="7">
        <f t="shared" si="3"/>
        <v>375.82925889401298</v>
      </c>
      <c r="F64" s="9">
        <f t="shared" si="4"/>
        <v>102122.01804817028</v>
      </c>
    </row>
    <row r="65" spans="1:6">
      <c r="A65">
        <v>53</v>
      </c>
      <c r="B65" s="6">
        <v>4.3999999999999997E-2</v>
      </c>
      <c r="C65" s="8">
        <v>752.7</v>
      </c>
      <c r="D65" s="8">
        <f t="shared" si="2"/>
        <v>378.25260049004237</v>
      </c>
      <c r="E65" s="7">
        <f t="shared" si="3"/>
        <v>374.44739950995768</v>
      </c>
      <c r="F65" s="9">
        <f t="shared" si="4"/>
        <v>101743.76544768024</v>
      </c>
    </row>
    <row r="66" spans="1:6">
      <c r="A66">
        <v>54</v>
      </c>
      <c r="B66" s="6">
        <v>4.3999999999999997E-2</v>
      </c>
      <c r="C66" s="8">
        <v>752.7</v>
      </c>
      <c r="D66" s="8">
        <f t="shared" si="2"/>
        <v>379.63952669183919</v>
      </c>
      <c r="E66" s="7">
        <f t="shared" si="3"/>
        <v>373.06047330816085</v>
      </c>
      <c r="F66" s="9">
        <f t="shared" si="4"/>
        <v>101364.1259209884</v>
      </c>
    </row>
    <row r="67" spans="1:6">
      <c r="A67">
        <v>55</v>
      </c>
      <c r="B67" s="6">
        <v>4.3999999999999997E-2</v>
      </c>
      <c r="C67" s="8">
        <v>752.7</v>
      </c>
      <c r="D67" s="8">
        <f t="shared" si="2"/>
        <v>381.03153828970926</v>
      </c>
      <c r="E67" s="7">
        <f t="shared" si="3"/>
        <v>371.66846171029079</v>
      </c>
      <c r="F67" s="9">
        <f t="shared" si="4"/>
        <v>100983.09438269869</v>
      </c>
    </row>
    <row r="68" spans="1:6">
      <c r="A68">
        <v>56</v>
      </c>
      <c r="B68" s="6">
        <v>4.3999999999999997E-2</v>
      </c>
      <c r="C68" s="8">
        <v>752.7</v>
      </c>
      <c r="D68" s="8">
        <f t="shared" si="2"/>
        <v>382.42865393010487</v>
      </c>
      <c r="E68" s="7">
        <f t="shared" si="3"/>
        <v>370.27134606989517</v>
      </c>
      <c r="F68" s="9">
        <f t="shared" si="4"/>
        <v>100600.66572876858</v>
      </c>
    </row>
    <row r="69" spans="1:6">
      <c r="A69">
        <v>57</v>
      </c>
      <c r="B69" s="6">
        <v>4.3999999999999997E-2</v>
      </c>
      <c r="C69" s="8">
        <v>752.7</v>
      </c>
      <c r="D69" s="8">
        <f t="shared" si="2"/>
        <v>383.83089232784857</v>
      </c>
      <c r="E69" s="7">
        <f t="shared" si="3"/>
        <v>368.86910767215147</v>
      </c>
      <c r="F69" s="9">
        <f t="shared" si="4"/>
        <v>100216.83483644073</v>
      </c>
    </row>
    <row r="70" spans="1:6">
      <c r="A70">
        <v>58</v>
      </c>
      <c r="B70" s="6">
        <v>4.3999999999999997E-2</v>
      </c>
      <c r="C70" s="8">
        <v>752.7</v>
      </c>
      <c r="D70" s="8">
        <f t="shared" si="2"/>
        <v>385.23827226638406</v>
      </c>
      <c r="E70" s="7">
        <f t="shared" si="3"/>
        <v>367.46172773361599</v>
      </c>
      <c r="F70" s="9">
        <f t="shared" si="4"/>
        <v>99831.596564174339</v>
      </c>
    </row>
    <row r="71" spans="1:6">
      <c r="A71">
        <v>59</v>
      </c>
      <c r="B71" s="6">
        <v>4.3999999999999997E-2</v>
      </c>
      <c r="C71" s="8">
        <v>752.7</v>
      </c>
      <c r="D71" s="8">
        <f t="shared" si="2"/>
        <v>386.65081259802747</v>
      </c>
      <c r="E71" s="7">
        <f t="shared" si="3"/>
        <v>366.04918740197257</v>
      </c>
      <c r="F71" s="9">
        <f t="shared" si="4"/>
        <v>99444.945751576306</v>
      </c>
    </row>
    <row r="72" spans="1:6">
      <c r="A72">
        <v>60</v>
      </c>
      <c r="B72" s="6">
        <v>4.3999999999999997E-2</v>
      </c>
      <c r="C72" s="8">
        <v>752.7</v>
      </c>
      <c r="D72" s="8">
        <f t="shared" si="2"/>
        <v>388.06853224422025</v>
      </c>
      <c r="E72" s="7">
        <f t="shared" si="3"/>
        <v>364.63146775577979</v>
      </c>
      <c r="F72" s="9">
        <f t="shared" si="4"/>
        <v>99056.877219332091</v>
      </c>
    </row>
    <row r="73" spans="1:6">
      <c r="A73">
        <v>61</v>
      </c>
      <c r="B73" s="6">
        <v>4.3999999999999997E-2</v>
      </c>
      <c r="C73" s="8">
        <v>752.7</v>
      </c>
      <c r="D73" s="8">
        <f t="shared" si="2"/>
        <v>389.49145019578236</v>
      </c>
      <c r="E73" s="7">
        <f t="shared" si="3"/>
        <v>363.20854980421768</v>
      </c>
      <c r="F73" s="9">
        <f t="shared" si="4"/>
        <v>98667.385769136308</v>
      </c>
    </row>
    <row r="74" spans="1:6">
      <c r="A74">
        <v>62</v>
      </c>
      <c r="B74" s="6">
        <v>4.3999999999999997E-2</v>
      </c>
      <c r="C74" s="8">
        <v>752.7</v>
      </c>
      <c r="D74" s="8">
        <f t="shared" si="2"/>
        <v>390.91958551316691</v>
      </c>
      <c r="E74" s="7">
        <f t="shared" si="3"/>
        <v>361.78041448683314</v>
      </c>
      <c r="F74" s="9">
        <f t="shared" si="4"/>
        <v>98276.466183623139</v>
      </c>
    </row>
    <row r="75" spans="1:6">
      <c r="A75">
        <v>63</v>
      </c>
      <c r="B75" s="6">
        <v>4.3999999999999997E-2</v>
      </c>
      <c r="C75" s="8">
        <v>752.7</v>
      </c>
      <c r="D75" s="8">
        <f t="shared" si="2"/>
        <v>392.35295732671523</v>
      </c>
      <c r="E75" s="7">
        <f t="shared" si="3"/>
        <v>360.34704267328482</v>
      </c>
      <c r="F75" s="9">
        <f t="shared" si="4"/>
        <v>97884.113226296424</v>
      </c>
    </row>
    <row r="76" spans="1:6">
      <c r="A76">
        <v>64</v>
      </c>
      <c r="B76" s="6">
        <v>4.3999999999999997E-2</v>
      </c>
      <c r="C76" s="8">
        <v>752.7</v>
      </c>
      <c r="D76" s="8">
        <f t="shared" si="2"/>
        <v>393.79158483691316</v>
      </c>
      <c r="E76" s="7">
        <f t="shared" si="3"/>
        <v>358.90841516308689</v>
      </c>
      <c r="F76" s="9">
        <f t="shared" si="4"/>
        <v>97490.321641459508</v>
      </c>
    </row>
    <row r="77" spans="1:6">
      <c r="A77">
        <v>65</v>
      </c>
      <c r="B77" s="6">
        <v>4.3999999999999997E-2</v>
      </c>
      <c r="C77" s="8">
        <v>752.7</v>
      </c>
      <c r="D77" s="8">
        <f t="shared" si="2"/>
        <v>395.23548731464854</v>
      </c>
      <c r="E77" s="7">
        <f t="shared" si="3"/>
        <v>357.46451268535151</v>
      </c>
      <c r="F77" s="9">
        <f t="shared" si="4"/>
        <v>97095.086154144854</v>
      </c>
    </row>
    <row r="78" spans="1:6">
      <c r="A78">
        <v>66</v>
      </c>
      <c r="B78" s="6">
        <v>4.3999999999999997E-2</v>
      </c>
      <c r="C78" s="8">
        <v>752.7</v>
      </c>
      <c r="D78" s="8">
        <f t="shared" si="2"/>
        <v>396.68468410146892</v>
      </c>
      <c r="E78" s="7">
        <f t="shared" si="3"/>
        <v>356.01531589853113</v>
      </c>
      <c r="F78" s="9">
        <f t="shared" si="4"/>
        <v>96698.401470043391</v>
      </c>
    </row>
    <row r="79" spans="1:6">
      <c r="A79">
        <v>67</v>
      </c>
      <c r="B79" s="6">
        <v>4.3999999999999997E-2</v>
      </c>
      <c r="C79" s="8">
        <v>752.7</v>
      </c>
      <c r="D79" s="8">
        <f t="shared" ref="D79:D142" si="5">SUM(C79,-E79)</f>
        <v>398.13919460984096</v>
      </c>
      <c r="E79" s="7">
        <f t="shared" si="3"/>
        <v>354.56080539015909</v>
      </c>
      <c r="F79" s="9">
        <f t="shared" si="4"/>
        <v>96300.262275433546</v>
      </c>
    </row>
    <row r="80" spans="1:6">
      <c r="A80">
        <v>68</v>
      </c>
      <c r="B80" s="6">
        <v>4.3999999999999997E-2</v>
      </c>
      <c r="C80" s="8">
        <v>752.7</v>
      </c>
      <c r="D80" s="8">
        <f t="shared" si="5"/>
        <v>399.59903832341035</v>
      </c>
      <c r="E80" s="7">
        <f t="shared" si="3"/>
        <v>353.10096167658969</v>
      </c>
      <c r="F80" s="9">
        <f t="shared" si="4"/>
        <v>95900.66323711013</v>
      </c>
    </row>
    <row r="81" spans="1:6">
      <c r="A81">
        <v>69</v>
      </c>
      <c r="B81" s="6">
        <v>4.3999999999999997E-2</v>
      </c>
      <c r="C81" s="8">
        <v>752.7</v>
      </c>
      <c r="D81" s="8">
        <f t="shared" si="5"/>
        <v>401.06423479726288</v>
      </c>
      <c r="E81" s="7">
        <f t="shared" si="3"/>
        <v>351.63576520273716</v>
      </c>
      <c r="F81" s="9">
        <f t="shared" si="4"/>
        <v>95499.599002312869</v>
      </c>
    </row>
    <row r="82" spans="1:6">
      <c r="A82">
        <v>70</v>
      </c>
      <c r="B82" s="6">
        <v>4.3999999999999997E-2</v>
      </c>
      <c r="C82" s="8">
        <v>752.7</v>
      </c>
      <c r="D82" s="8">
        <f t="shared" si="5"/>
        <v>402.53480365818621</v>
      </c>
      <c r="E82" s="7">
        <f t="shared" si="3"/>
        <v>350.16519634181384</v>
      </c>
      <c r="F82" s="9">
        <f t="shared" si="4"/>
        <v>95097.064198654683</v>
      </c>
    </row>
    <row r="83" spans="1:6">
      <c r="A83">
        <v>71</v>
      </c>
      <c r="B83" s="6">
        <v>4.3999999999999997E-2</v>
      </c>
      <c r="C83" s="8">
        <v>752.7</v>
      </c>
      <c r="D83" s="8">
        <f t="shared" si="5"/>
        <v>404.01076460493289</v>
      </c>
      <c r="E83" s="7">
        <f t="shared" ref="E83:E146" si="6">PRODUCT(F82,B83/12)</f>
        <v>348.68923539506716</v>
      </c>
      <c r="F83" s="9">
        <f t="shared" ref="F83:F146" si="7">SUM(F82,-D83)</f>
        <v>94693.053434049754</v>
      </c>
    </row>
    <row r="84" spans="1:6">
      <c r="A84">
        <v>72</v>
      </c>
      <c r="B84" s="6">
        <v>4.3999999999999997E-2</v>
      </c>
      <c r="C84" s="8">
        <v>752.7</v>
      </c>
      <c r="D84" s="8">
        <f t="shared" si="5"/>
        <v>405.49213740848427</v>
      </c>
      <c r="E84" s="7">
        <f t="shared" si="6"/>
        <v>347.20786259151578</v>
      </c>
      <c r="F84" s="9">
        <f t="shared" si="7"/>
        <v>94287.561296641274</v>
      </c>
    </row>
    <row r="85" spans="1:6">
      <c r="A85">
        <v>73</v>
      </c>
      <c r="B85" s="6">
        <v>4.3999999999999997E-2</v>
      </c>
      <c r="C85" s="8">
        <v>752.7</v>
      </c>
      <c r="D85" s="8">
        <f t="shared" si="5"/>
        <v>406.97894191231541</v>
      </c>
      <c r="E85" s="7">
        <f t="shared" si="6"/>
        <v>345.72105808768464</v>
      </c>
      <c r="F85" s="9">
        <f t="shared" si="7"/>
        <v>93880.582354728962</v>
      </c>
    </row>
    <row r="86" spans="1:6">
      <c r="A86">
        <v>74</v>
      </c>
      <c r="B86" s="6">
        <v>4.3999999999999997E-2</v>
      </c>
      <c r="C86" s="8">
        <v>752.7</v>
      </c>
      <c r="D86" s="8">
        <f t="shared" si="5"/>
        <v>408.47119803266054</v>
      </c>
      <c r="E86" s="7">
        <f t="shared" si="6"/>
        <v>344.22880196733951</v>
      </c>
      <c r="F86" s="9">
        <f t="shared" si="7"/>
        <v>93472.111156696308</v>
      </c>
    </row>
    <row r="87" spans="1:6">
      <c r="A87">
        <v>75</v>
      </c>
      <c r="B87" s="6">
        <v>4.3999999999999997E-2</v>
      </c>
      <c r="C87" s="8">
        <v>752.7</v>
      </c>
      <c r="D87" s="8">
        <f t="shared" si="5"/>
        <v>409.96892575878024</v>
      </c>
      <c r="E87" s="7">
        <f t="shared" si="6"/>
        <v>342.7310742412198</v>
      </c>
      <c r="F87" s="9">
        <f t="shared" si="7"/>
        <v>93062.142230937534</v>
      </c>
    </row>
    <row r="88" spans="1:6">
      <c r="A88">
        <v>76</v>
      </c>
      <c r="B88" s="6">
        <v>4.3999999999999997E-2</v>
      </c>
      <c r="C88" s="8">
        <v>752.7</v>
      </c>
      <c r="D88" s="8">
        <f t="shared" si="5"/>
        <v>411.47214515322912</v>
      </c>
      <c r="E88" s="7">
        <f t="shared" si="6"/>
        <v>341.22785484677092</v>
      </c>
      <c r="F88" s="9">
        <f t="shared" si="7"/>
        <v>92650.67008578431</v>
      </c>
    </row>
    <row r="89" spans="1:6">
      <c r="A89">
        <v>77</v>
      </c>
      <c r="B89" s="6">
        <v>4.3999999999999997E-2</v>
      </c>
      <c r="C89" s="8">
        <v>752.7</v>
      </c>
      <c r="D89" s="8">
        <f t="shared" si="5"/>
        <v>412.98087635212426</v>
      </c>
      <c r="E89" s="7">
        <f t="shared" si="6"/>
        <v>339.71912364787579</v>
      </c>
      <c r="F89" s="9">
        <f t="shared" si="7"/>
        <v>92237.689209432181</v>
      </c>
    </row>
    <row r="90" spans="1:6">
      <c r="A90">
        <v>78</v>
      </c>
      <c r="B90" s="6">
        <v>4.3999999999999997E-2</v>
      </c>
      <c r="C90" s="8">
        <v>752.7</v>
      </c>
      <c r="D90" s="8">
        <f t="shared" si="5"/>
        <v>414.4951395654154</v>
      </c>
      <c r="E90" s="7">
        <f t="shared" si="6"/>
        <v>338.20486043458465</v>
      </c>
      <c r="F90" s="9">
        <f t="shared" si="7"/>
        <v>91823.19406986676</v>
      </c>
    </row>
    <row r="91" spans="1:6">
      <c r="A91">
        <v>79</v>
      </c>
      <c r="B91" s="6">
        <v>4.3999999999999997E-2</v>
      </c>
      <c r="C91" s="8">
        <v>752.7</v>
      </c>
      <c r="D91" s="8">
        <f t="shared" si="5"/>
        <v>416.01495507715526</v>
      </c>
      <c r="E91" s="7">
        <f t="shared" si="6"/>
        <v>336.68504492284478</v>
      </c>
      <c r="F91" s="9">
        <f t="shared" si="7"/>
        <v>91407.1791147896</v>
      </c>
    </row>
    <row r="92" spans="1:6">
      <c r="A92">
        <v>80</v>
      </c>
      <c r="B92" s="6">
        <v>4.3999999999999997E-2</v>
      </c>
      <c r="C92" s="8">
        <v>752.7</v>
      </c>
      <c r="D92" s="8">
        <f t="shared" si="5"/>
        <v>417.54034324577151</v>
      </c>
      <c r="E92" s="7">
        <f t="shared" si="6"/>
        <v>335.15965675422854</v>
      </c>
      <c r="F92" s="9">
        <f t="shared" si="7"/>
        <v>90989.638771543832</v>
      </c>
    </row>
    <row r="93" spans="1:6">
      <c r="A93">
        <v>81</v>
      </c>
      <c r="B93" s="6">
        <v>4.3999999999999997E-2</v>
      </c>
      <c r="C93" s="8">
        <v>752.7</v>
      </c>
      <c r="D93" s="8">
        <f t="shared" si="5"/>
        <v>419.07132450433932</v>
      </c>
      <c r="E93" s="7">
        <f t="shared" si="6"/>
        <v>333.62867549566073</v>
      </c>
      <c r="F93" s="9">
        <f t="shared" si="7"/>
        <v>90570.567447039488</v>
      </c>
    </row>
    <row r="94" spans="1:6">
      <c r="A94">
        <v>82</v>
      </c>
      <c r="B94" s="6">
        <v>4.3999999999999997E-2</v>
      </c>
      <c r="C94" s="8">
        <v>752.7</v>
      </c>
      <c r="D94" s="8">
        <f t="shared" si="5"/>
        <v>420.60791936085525</v>
      </c>
      <c r="E94" s="7">
        <f t="shared" si="6"/>
        <v>332.0920806391448</v>
      </c>
      <c r="F94" s="9">
        <f t="shared" si="7"/>
        <v>90149.959527678628</v>
      </c>
    </row>
    <row r="95" spans="1:6">
      <c r="A95">
        <v>83</v>
      </c>
      <c r="B95" s="6">
        <v>4.3999999999999997E-2</v>
      </c>
      <c r="C95" s="8">
        <v>752.7</v>
      </c>
      <c r="D95" s="8">
        <f t="shared" si="5"/>
        <v>422.15014839851176</v>
      </c>
      <c r="E95" s="7">
        <f t="shared" si="6"/>
        <v>330.54985160148829</v>
      </c>
      <c r="F95" s="9">
        <f t="shared" si="7"/>
        <v>89727.809379280123</v>
      </c>
    </row>
    <row r="96" spans="1:6">
      <c r="A96">
        <v>84</v>
      </c>
      <c r="B96" s="6">
        <v>4.3999999999999997E-2</v>
      </c>
      <c r="C96" s="8">
        <v>752.7</v>
      </c>
      <c r="D96" s="8">
        <f t="shared" si="5"/>
        <v>423.69803227597293</v>
      </c>
      <c r="E96" s="7">
        <f t="shared" si="6"/>
        <v>329.00196772402711</v>
      </c>
      <c r="F96" s="9">
        <f t="shared" si="7"/>
        <v>89304.111347004146</v>
      </c>
    </row>
    <row r="97" spans="1:6">
      <c r="A97">
        <v>85</v>
      </c>
      <c r="B97" s="6">
        <v>4.3999999999999997E-2</v>
      </c>
      <c r="C97" s="8">
        <v>752.7</v>
      </c>
      <c r="D97" s="8">
        <f t="shared" si="5"/>
        <v>425.25159172765154</v>
      </c>
      <c r="E97" s="7">
        <f t="shared" si="6"/>
        <v>327.4484082723485</v>
      </c>
      <c r="F97" s="9">
        <f t="shared" si="7"/>
        <v>88878.859755276499</v>
      </c>
    </row>
    <row r="98" spans="1:6">
      <c r="A98">
        <v>86</v>
      </c>
      <c r="B98" s="6">
        <v>4.3999999999999997E-2</v>
      </c>
      <c r="C98" s="8">
        <v>752.7</v>
      </c>
      <c r="D98" s="8">
        <f t="shared" si="5"/>
        <v>426.81084756398621</v>
      </c>
      <c r="E98" s="7">
        <f t="shared" si="6"/>
        <v>325.88915243601383</v>
      </c>
      <c r="F98" s="9">
        <f t="shared" si="7"/>
        <v>88452.048907712509</v>
      </c>
    </row>
    <row r="99" spans="1:6">
      <c r="A99">
        <v>87</v>
      </c>
      <c r="B99" s="6">
        <v>4.3999999999999997E-2</v>
      </c>
      <c r="C99" s="8">
        <v>752.7</v>
      </c>
      <c r="D99" s="8">
        <f t="shared" si="5"/>
        <v>428.37582067172087</v>
      </c>
      <c r="E99" s="7">
        <f t="shared" si="6"/>
        <v>324.32417932827917</v>
      </c>
      <c r="F99" s="9">
        <f t="shared" si="7"/>
        <v>88023.673087040792</v>
      </c>
    </row>
    <row r="100" spans="1:6">
      <c r="A100">
        <v>88</v>
      </c>
      <c r="B100" s="6">
        <v>4.3999999999999997E-2</v>
      </c>
      <c r="C100" s="8">
        <v>752.7</v>
      </c>
      <c r="D100" s="8">
        <f t="shared" si="5"/>
        <v>429.94653201418379</v>
      </c>
      <c r="E100" s="7">
        <f t="shared" si="6"/>
        <v>322.75346798581626</v>
      </c>
      <c r="F100" s="9">
        <f t="shared" si="7"/>
        <v>87593.726555026602</v>
      </c>
    </row>
    <row r="101" spans="1:6">
      <c r="A101">
        <v>89</v>
      </c>
      <c r="B101" s="6">
        <v>4.3999999999999997E-2</v>
      </c>
      <c r="C101" s="8">
        <v>752.7</v>
      </c>
      <c r="D101" s="8">
        <f t="shared" si="5"/>
        <v>431.52300263156917</v>
      </c>
      <c r="E101" s="7">
        <f t="shared" si="6"/>
        <v>321.17699736843088</v>
      </c>
      <c r="F101" s="9">
        <f t="shared" si="7"/>
        <v>87162.203552395033</v>
      </c>
    </row>
    <row r="102" spans="1:6">
      <c r="A102">
        <v>90</v>
      </c>
      <c r="B102" s="6">
        <v>4.3999999999999997E-2</v>
      </c>
      <c r="C102" s="8">
        <v>752.7</v>
      </c>
      <c r="D102" s="8">
        <f t="shared" si="5"/>
        <v>433.10525364121827</v>
      </c>
      <c r="E102" s="7">
        <f t="shared" si="6"/>
        <v>319.59474635878178</v>
      </c>
      <c r="F102" s="9">
        <f t="shared" si="7"/>
        <v>86729.098298753815</v>
      </c>
    </row>
    <row r="103" spans="1:6">
      <c r="A103">
        <v>91</v>
      </c>
      <c r="B103" s="6">
        <v>4.3999999999999997E-2</v>
      </c>
      <c r="C103" s="8">
        <v>752.7</v>
      </c>
      <c r="D103" s="8">
        <f t="shared" si="5"/>
        <v>434.69330623790273</v>
      </c>
      <c r="E103" s="7">
        <f t="shared" si="6"/>
        <v>318.00669376209731</v>
      </c>
      <c r="F103" s="9">
        <f t="shared" si="7"/>
        <v>86294.40499251592</v>
      </c>
    </row>
    <row r="104" spans="1:6">
      <c r="A104">
        <v>92</v>
      </c>
      <c r="B104" s="6">
        <v>4.3999999999999997E-2</v>
      </c>
      <c r="C104" s="8">
        <v>752.7</v>
      </c>
      <c r="D104" s="8">
        <f t="shared" si="5"/>
        <v>436.28718169410837</v>
      </c>
      <c r="E104" s="7">
        <f t="shared" si="6"/>
        <v>316.41281830589168</v>
      </c>
      <c r="F104" s="9">
        <f t="shared" si="7"/>
        <v>85858.117810821816</v>
      </c>
    </row>
    <row r="105" spans="1:6">
      <c r="A105">
        <v>93</v>
      </c>
      <c r="B105" s="6">
        <v>4.3999999999999997E-2</v>
      </c>
      <c r="C105" s="8">
        <v>752.7</v>
      </c>
      <c r="D105" s="8">
        <f t="shared" si="5"/>
        <v>437.88690136032005</v>
      </c>
      <c r="E105" s="7">
        <f t="shared" si="6"/>
        <v>314.81309863967999</v>
      </c>
      <c r="F105" s="9">
        <f t="shared" si="7"/>
        <v>85420.23090946149</v>
      </c>
    </row>
    <row r="106" spans="1:6">
      <c r="A106">
        <v>94</v>
      </c>
      <c r="B106" s="6">
        <v>4.3999999999999997E-2</v>
      </c>
      <c r="C106" s="8">
        <v>752.7</v>
      </c>
      <c r="D106" s="8">
        <f t="shared" si="5"/>
        <v>439.49248666530792</v>
      </c>
      <c r="E106" s="7">
        <f t="shared" si="6"/>
        <v>313.20751333469212</v>
      </c>
      <c r="F106" s="9">
        <f t="shared" si="7"/>
        <v>84980.738422796188</v>
      </c>
    </row>
    <row r="107" spans="1:6">
      <c r="A107">
        <v>95</v>
      </c>
      <c r="B107" s="6">
        <v>4.3999999999999997E-2</v>
      </c>
      <c r="C107" s="8">
        <v>752.7</v>
      </c>
      <c r="D107" s="8">
        <f t="shared" si="5"/>
        <v>441.10395911641405</v>
      </c>
      <c r="E107" s="7">
        <f t="shared" si="6"/>
        <v>311.596040883586</v>
      </c>
      <c r="F107" s="9">
        <f t="shared" si="7"/>
        <v>84539.634463679773</v>
      </c>
    </row>
    <row r="108" spans="1:6">
      <c r="A108">
        <v>96</v>
      </c>
      <c r="B108" s="6">
        <v>4.3999999999999997E-2</v>
      </c>
      <c r="C108" s="8">
        <v>752.7</v>
      </c>
      <c r="D108" s="8">
        <f t="shared" si="5"/>
        <v>442.7213402998409</v>
      </c>
      <c r="E108" s="7">
        <f t="shared" si="6"/>
        <v>309.97865970015914</v>
      </c>
      <c r="F108" s="9">
        <f t="shared" si="7"/>
        <v>84096.913123379927</v>
      </c>
    </row>
    <row r="109" spans="1:6">
      <c r="A109">
        <v>97</v>
      </c>
      <c r="B109" s="6">
        <v>4.3999999999999997E-2</v>
      </c>
      <c r="C109" s="8">
        <v>752.7</v>
      </c>
      <c r="D109" s="8">
        <f t="shared" si="5"/>
        <v>444.34465188094032</v>
      </c>
      <c r="E109" s="7">
        <f t="shared" si="6"/>
        <v>308.35534811905973</v>
      </c>
      <c r="F109" s="9">
        <f t="shared" si="7"/>
        <v>83652.568471498991</v>
      </c>
    </row>
    <row r="110" spans="1:6">
      <c r="A110">
        <v>98</v>
      </c>
      <c r="B110" s="6">
        <v>4.3999999999999997E-2</v>
      </c>
      <c r="C110" s="8">
        <v>752.7</v>
      </c>
      <c r="D110" s="8">
        <f t="shared" si="5"/>
        <v>445.97391560450376</v>
      </c>
      <c r="E110" s="7">
        <f t="shared" si="6"/>
        <v>306.72608439549629</v>
      </c>
      <c r="F110" s="9">
        <f t="shared" si="7"/>
        <v>83206.59455589448</v>
      </c>
    </row>
    <row r="111" spans="1:6">
      <c r="A111">
        <v>99</v>
      </c>
      <c r="B111" s="6">
        <v>4.3999999999999997E-2</v>
      </c>
      <c r="C111" s="8">
        <v>752.7</v>
      </c>
      <c r="D111" s="8">
        <f t="shared" si="5"/>
        <v>447.6091532950536</v>
      </c>
      <c r="E111" s="7">
        <f t="shared" si="6"/>
        <v>305.09084670494644</v>
      </c>
      <c r="F111" s="9">
        <f t="shared" si="7"/>
        <v>82758.985402599428</v>
      </c>
    </row>
    <row r="112" spans="1:6">
      <c r="A112">
        <v>100</v>
      </c>
      <c r="B112" s="6">
        <v>4.3999999999999997E-2</v>
      </c>
      <c r="C112" s="8">
        <v>752.7</v>
      </c>
      <c r="D112" s="8">
        <f t="shared" si="5"/>
        <v>449.25038685713548</v>
      </c>
      <c r="E112" s="7">
        <f t="shared" si="6"/>
        <v>303.44961314286456</v>
      </c>
      <c r="F112" s="9">
        <f t="shared" si="7"/>
        <v>82309.735015742292</v>
      </c>
    </row>
    <row r="113" spans="1:6">
      <c r="A113">
        <v>101</v>
      </c>
      <c r="B113" s="6">
        <v>4.3999999999999997E-2</v>
      </c>
      <c r="C113" s="8">
        <v>752.7</v>
      </c>
      <c r="D113" s="8">
        <f t="shared" si="5"/>
        <v>450.89763827561165</v>
      </c>
      <c r="E113" s="7">
        <f t="shared" si="6"/>
        <v>301.80236172438839</v>
      </c>
      <c r="F113" s="9">
        <f t="shared" si="7"/>
        <v>81858.837377466683</v>
      </c>
    </row>
    <row r="114" spans="1:6">
      <c r="A114">
        <v>102</v>
      </c>
      <c r="B114" s="6">
        <v>4.3999999999999997E-2</v>
      </c>
      <c r="C114" s="8">
        <v>752.7</v>
      </c>
      <c r="D114" s="8">
        <f t="shared" si="5"/>
        <v>452.55092961595557</v>
      </c>
      <c r="E114" s="7">
        <f t="shared" si="6"/>
        <v>300.14907038404448</v>
      </c>
      <c r="F114" s="9">
        <f t="shared" si="7"/>
        <v>81406.286447850725</v>
      </c>
    </row>
    <row r="115" spans="1:6">
      <c r="A115">
        <v>103</v>
      </c>
      <c r="B115" s="6">
        <v>4.3999999999999997E-2</v>
      </c>
      <c r="C115" s="8">
        <v>752.7</v>
      </c>
      <c r="D115" s="8">
        <f t="shared" si="5"/>
        <v>454.21028302454738</v>
      </c>
      <c r="E115" s="7">
        <f t="shared" si="6"/>
        <v>298.48971697545267</v>
      </c>
      <c r="F115" s="9">
        <f t="shared" si="7"/>
        <v>80952.076164826183</v>
      </c>
    </row>
    <row r="116" spans="1:6">
      <c r="A116">
        <v>104</v>
      </c>
      <c r="B116" s="6">
        <v>4.3999999999999997E-2</v>
      </c>
      <c r="C116" s="8">
        <v>752.7</v>
      </c>
      <c r="D116" s="8">
        <f t="shared" si="5"/>
        <v>455.87572072897069</v>
      </c>
      <c r="E116" s="7">
        <f t="shared" si="6"/>
        <v>296.82427927102935</v>
      </c>
      <c r="F116" s="9">
        <f t="shared" si="7"/>
        <v>80496.200444097209</v>
      </c>
    </row>
    <row r="117" spans="1:6">
      <c r="A117">
        <v>105</v>
      </c>
      <c r="B117" s="6">
        <v>4.3999999999999997E-2</v>
      </c>
      <c r="C117" s="8">
        <v>752.7</v>
      </c>
      <c r="D117" s="8">
        <f t="shared" si="5"/>
        <v>457.54726503831029</v>
      </c>
      <c r="E117" s="7">
        <f t="shared" si="6"/>
        <v>295.15273496168976</v>
      </c>
      <c r="F117" s="9">
        <f t="shared" si="7"/>
        <v>80038.653179058892</v>
      </c>
    </row>
    <row r="118" spans="1:6">
      <c r="A118">
        <v>106</v>
      </c>
      <c r="B118" s="6">
        <v>4.3999999999999997E-2</v>
      </c>
      <c r="C118" s="8">
        <v>752.7</v>
      </c>
      <c r="D118" s="8">
        <f t="shared" si="5"/>
        <v>459.22493834345079</v>
      </c>
      <c r="E118" s="7">
        <f t="shared" si="6"/>
        <v>293.47506165654926</v>
      </c>
      <c r="F118" s="9">
        <f t="shared" si="7"/>
        <v>79579.428240715439</v>
      </c>
    </row>
    <row r="119" spans="1:6">
      <c r="A119">
        <v>107</v>
      </c>
      <c r="B119" s="6">
        <v>4.3999999999999997E-2</v>
      </c>
      <c r="C119" s="8">
        <v>752.7</v>
      </c>
      <c r="D119" s="8">
        <f t="shared" si="5"/>
        <v>460.90876311737679</v>
      </c>
      <c r="E119" s="7">
        <f t="shared" si="6"/>
        <v>291.79123688262325</v>
      </c>
      <c r="F119" s="9">
        <f t="shared" si="7"/>
        <v>79118.519477598064</v>
      </c>
    </row>
    <row r="120" spans="1:6">
      <c r="A120">
        <v>108</v>
      </c>
      <c r="B120" s="6">
        <v>4.3999999999999997E-2</v>
      </c>
      <c r="C120" s="8">
        <v>752.7</v>
      </c>
      <c r="D120" s="8">
        <f t="shared" si="5"/>
        <v>462.5987619154738</v>
      </c>
      <c r="E120" s="7">
        <f t="shared" si="6"/>
        <v>290.10123808452624</v>
      </c>
      <c r="F120" s="9">
        <f t="shared" si="7"/>
        <v>78655.920715682587</v>
      </c>
    </row>
    <row r="121" spans="1:6">
      <c r="A121">
        <v>109</v>
      </c>
      <c r="B121" s="6">
        <v>4.3999999999999997E-2</v>
      </c>
      <c r="C121" s="8">
        <v>752.7</v>
      </c>
      <c r="D121" s="8">
        <f t="shared" si="5"/>
        <v>464.29495737583056</v>
      </c>
      <c r="E121" s="7">
        <f t="shared" si="6"/>
        <v>288.40504262416948</v>
      </c>
      <c r="F121" s="9">
        <f t="shared" si="7"/>
        <v>78191.625758306764</v>
      </c>
    </row>
    <row r="122" spans="1:6">
      <c r="A122">
        <v>110</v>
      </c>
      <c r="B122" s="6">
        <v>4.3999999999999997E-2</v>
      </c>
      <c r="C122" s="8">
        <v>752.7</v>
      </c>
      <c r="D122" s="8">
        <f t="shared" si="5"/>
        <v>465.99737221954194</v>
      </c>
      <c r="E122" s="7">
        <f t="shared" si="6"/>
        <v>286.7026277804581</v>
      </c>
      <c r="F122" s="9">
        <f t="shared" si="7"/>
        <v>77725.628386087221</v>
      </c>
    </row>
    <row r="123" spans="1:6">
      <c r="A123">
        <v>111</v>
      </c>
      <c r="B123" s="6">
        <v>4.3999999999999997E-2</v>
      </c>
      <c r="C123" s="8">
        <v>752.7</v>
      </c>
      <c r="D123" s="8">
        <f t="shared" si="5"/>
        <v>467.70602925101355</v>
      </c>
      <c r="E123" s="7">
        <f t="shared" si="6"/>
        <v>284.9939707489865</v>
      </c>
      <c r="F123" s="9">
        <f t="shared" si="7"/>
        <v>77257.922356836207</v>
      </c>
    </row>
    <row r="124" spans="1:6">
      <c r="A124">
        <v>112</v>
      </c>
      <c r="B124" s="6">
        <v>4.3999999999999997E-2</v>
      </c>
      <c r="C124" s="8">
        <v>752.7</v>
      </c>
      <c r="D124" s="8">
        <f t="shared" si="5"/>
        <v>469.4209513582673</v>
      </c>
      <c r="E124" s="7">
        <f t="shared" si="6"/>
        <v>283.27904864173274</v>
      </c>
      <c r="F124" s="9">
        <f t="shared" si="7"/>
        <v>76788.501405477946</v>
      </c>
    </row>
    <row r="125" spans="1:6">
      <c r="A125">
        <v>113</v>
      </c>
      <c r="B125" s="6">
        <v>4.3999999999999997E-2</v>
      </c>
      <c r="C125" s="8">
        <v>752.7</v>
      </c>
      <c r="D125" s="8">
        <f t="shared" si="5"/>
        <v>471.14216151324757</v>
      </c>
      <c r="E125" s="7">
        <f t="shared" si="6"/>
        <v>281.55783848675247</v>
      </c>
      <c r="F125" s="9">
        <f t="shared" si="7"/>
        <v>76317.359243964704</v>
      </c>
    </row>
    <row r="126" spans="1:6">
      <c r="A126">
        <v>114</v>
      </c>
      <c r="B126" s="6">
        <v>4.3999999999999997E-2</v>
      </c>
      <c r="C126" s="8">
        <v>752.7</v>
      </c>
      <c r="D126" s="8">
        <f t="shared" si="5"/>
        <v>472.86968277212947</v>
      </c>
      <c r="E126" s="7">
        <f t="shared" si="6"/>
        <v>279.83031722787058</v>
      </c>
      <c r="F126" s="9">
        <f t="shared" si="7"/>
        <v>75844.489561192575</v>
      </c>
    </row>
    <row r="127" spans="1:6">
      <c r="A127">
        <v>115</v>
      </c>
      <c r="B127" s="6">
        <v>4.3999999999999997E-2</v>
      </c>
      <c r="C127" s="8">
        <v>752.7</v>
      </c>
      <c r="D127" s="8">
        <f t="shared" si="5"/>
        <v>474.60353827562727</v>
      </c>
      <c r="E127" s="7">
        <f t="shared" si="6"/>
        <v>278.09646172437277</v>
      </c>
      <c r="F127" s="9">
        <f t="shared" si="7"/>
        <v>75369.886022916951</v>
      </c>
    </row>
    <row r="128" spans="1:6">
      <c r="A128">
        <v>116</v>
      </c>
      <c r="B128" s="6">
        <v>4.3999999999999997E-2</v>
      </c>
      <c r="C128" s="8">
        <v>752.7</v>
      </c>
      <c r="D128" s="8">
        <f t="shared" si="5"/>
        <v>476.34375124930455</v>
      </c>
      <c r="E128" s="7">
        <f t="shared" si="6"/>
        <v>276.3562487506955</v>
      </c>
      <c r="F128" s="9">
        <f t="shared" si="7"/>
        <v>74893.54227166764</v>
      </c>
    </row>
    <row r="129" spans="1:6">
      <c r="A129">
        <v>117</v>
      </c>
      <c r="B129" s="6">
        <v>4.3999999999999997E-2</v>
      </c>
      <c r="C129" s="8">
        <v>752.7</v>
      </c>
      <c r="D129" s="8">
        <f t="shared" si="5"/>
        <v>478.09034500388537</v>
      </c>
      <c r="E129" s="7">
        <f t="shared" si="6"/>
        <v>274.60965499611467</v>
      </c>
      <c r="F129" s="9">
        <f t="shared" si="7"/>
        <v>74415.451926663751</v>
      </c>
    </row>
    <row r="130" spans="1:6">
      <c r="A130">
        <v>118</v>
      </c>
      <c r="B130" s="6">
        <v>4.3999999999999997E-2</v>
      </c>
      <c r="C130" s="8">
        <v>752.7</v>
      </c>
      <c r="D130" s="8">
        <f t="shared" si="5"/>
        <v>479.84334293556628</v>
      </c>
      <c r="E130" s="7">
        <f t="shared" si="6"/>
        <v>272.85665706443376</v>
      </c>
      <c r="F130" s="9">
        <f t="shared" si="7"/>
        <v>73935.608583728186</v>
      </c>
    </row>
    <row r="131" spans="1:6">
      <c r="A131">
        <v>119</v>
      </c>
      <c r="B131" s="6">
        <v>4.3999999999999997E-2</v>
      </c>
      <c r="C131" s="8">
        <v>752.7</v>
      </c>
      <c r="D131" s="8">
        <f t="shared" si="5"/>
        <v>481.60276852633001</v>
      </c>
      <c r="E131" s="7">
        <f t="shared" si="6"/>
        <v>271.09723147367004</v>
      </c>
      <c r="F131" s="9">
        <f t="shared" si="7"/>
        <v>73454.005815201861</v>
      </c>
    </row>
    <row r="132" spans="1:6">
      <c r="A132">
        <v>120</v>
      </c>
      <c r="B132" s="6">
        <v>4.3999999999999997E-2</v>
      </c>
      <c r="C132" s="8">
        <v>752.7</v>
      </c>
      <c r="D132" s="8">
        <f t="shared" si="5"/>
        <v>483.3686453442599</v>
      </c>
      <c r="E132" s="7">
        <f t="shared" si="6"/>
        <v>269.33135465574014</v>
      </c>
      <c r="F132" s="9">
        <f t="shared" si="7"/>
        <v>72970.637169857597</v>
      </c>
    </row>
    <row r="133" spans="1:6">
      <c r="A133">
        <v>121</v>
      </c>
      <c r="B133" s="6">
        <v>4.3999999999999997E-2</v>
      </c>
      <c r="C133" s="8">
        <v>752.7</v>
      </c>
      <c r="D133" s="8">
        <f t="shared" si="5"/>
        <v>485.14099704385552</v>
      </c>
      <c r="E133" s="7">
        <f t="shared" si="6"/>
        <v>267.55900295614452</v>
      </c>
      <c r="F133" s="9">
        <f t="shared" si="7"/>
        <v>72485.496172813742</v>
      </c>
    </row>
    <row r="134" spans="1:6">
      <c r="A134">
        <v>122</v>
      </c>
      <c r="B134" s="6">
        <v>4.3999999999999997E-2</v>
      </c>
      <c r="C134" s="8">
        <v>752.7</v>
      </c>
      <c r="D134" s="8">
        <f t="shared" si="5"/>
        <v>486.91984736634964</v>
      </c>
      <c r="E134" s="7">
        <f t="shared" si="6"/>
        <v>265.7801526336504</v>
      </c>
      <c r="F134" s="9">
        <f t="shared" si="7"/>
        <v>71998.576325447386</v>
      </c>
    </row>
    <row r="135" spans="1:6">
      <c r="A135">
        <v>123</v>
      </c>
      <c r="B135" s="6">
        <v>4.3999999999999997E-2</v>
      </c>
      <c r="C135" s="8">
        <v>752.7</v>
      </c>
      <c r="D135" s="8">
        <f t="shared" si="5"/>
        <v>488.70522014002631</v>
      </c>
      <c r="E135" s="7">
        <f t="shared" si="6"/>
        <v>263.99477985997373</v>
      </c>
      <c r="F135" s="9">
        <f t="shared" si="7"/>
        <v>71509.871105307364</v>
      </c>
    </row>
    <row r="136" spans="1:6">
      <c r="A136">
        <v>124</v>
      </c>
      <c r="B136" s="6">
        <v>4.3999999999999997E-2</v>
      </c>
      <c r="C136" s="8">
        <v>752.7</v>
      </c>
      <c r="D136" s="8">
        <f t="shared" si="5"/>
        <v>490.49713928053973</v>
      </c>
      <c r="E136" s="7">
        <f t="shared" si="6"/>
        <v>262.20286071946032</v>
      </c>
      <c r="F136" s="9">
        <f t="shared" si="7"/>
        <v>71019.373966026818</v>
      </c>
    </row>
    <row r="137" spans="1:6">
      <c r="A137">
        <v>125</v>
      </c>
      <c r="B137" s="6">
        <v>4.3999999999999997E-2</v>
      </c>
      <c r="C137" s="8">
        <v>752.7</v>
      </c>
      <c r="D137" s="8">
        <f t="shared" si="5"/>
        <v>492.29562879123506</v>
      </c>
      <c r="E137" s="7">
        <f t="shared" si="6"/>
        <v>260.40437120876499</v>
      </c>
      <c r="F137" s="9">
        <f t="shared" si="7"/>
        <v>70527.07833723558</v>
      </c>
    </row>
    <row r="138" spans="1:6">
      <c r="A138">
        <v>126</v>
      </c>
      <c r="B138" s="6">
        <v>4.3999999999999997E-2</v>
      </c>
      <c r="C138" s="8">
        <v>752.7</v>
      </c>
      <c r="D138" s="8">
        <f t="shared" si="5"/>
        <v>494.10071276346957</v>
      </c>
      <c r="E138" s="7">
        <f t="shared" si="6"/>
        <v>258.59928723653047</v>
      </c>
      <c r="F138" s="9">
        <f t="shared" si="7"/>
        <v>70032.977624472114</v>
      </c>
    </row>
    <row r="139" spans="1:6">
      <c r="A139">
        <v>127</v>
      </c>
      <c r="B139" s="6">
        <v>4.3999999999999997E-2</v>
      </c>
      <c r="C139" s="8">
        <v>752.7</v>
      </c>
      <c r="D139" s="8">
        <f t="shared" si="5"/>
        <v>495.91241537693566</v>
      </c>
      <c r="E139" s="7">
        <f t="shared" si="6"/>
        <v>256.78758462306439</v>
      </c>
      <c r="F139" s="9">
        <f t="shared" si="7"/>
        <v>69537.065209095177</v>
      </c>
    </row>
    <row r="140" spans="1:6">
      <c r="A140">
        <v>128</v>
      </c>
      <c r="B140" s="6">
        <v>4.3999999999999997E-2</v>
      </c>
      <c r="C140" s="8">
        <v>752.7</v>
      </c>
      <c r="D140" s="8">
        <f t="shared" si="5"/>
        <v>497.73076089998438</v>
      </c>
      <c r="E140" s="7">
        <f t="shared" si="6"/>
        <v>254.96923910001564</v>
      </c>
      <c r="F140" s="9">
        <f t="shared" si="7"/>
        <v>69039.334448195194</v>
      </c>
    </row>
    <row r="141" spans="1:6">
      <c r="A141">
        <v>129</v>
      </c>
      <c r="B141" s="6">
        <v>4.3999999999999997E-2</v>
      </c>
      <c r="C141" s="8">
        <v>752.7</v>
      </c>
      <c r="D141" s="8">
        <f t="shared" si="5"/>
        <v>499.55577368995102</v>
      </c>
      <c r="E141" s="7">
        <f t="shared" si="6"/>
        <v>253.14422631004905</v>
      </c>
      <c r="F141" s="9">
        <f t="shared" si="7"/>
        <v>68539.778674505244</v>
      </c>
    </row>
    <row r="142" spans="1:6">
      <c r="A142">
        <v>130</v>
      </c>
      <c r="B142" s="6">
        <v>4.3999999999999997E-2</v>
      </c>
      <c r="C142" s="8">
        <v>752.7</v>
      </c>
      <c r="D142" s="8">
        <f t="shared" si="5"/>
        <v>501.38747819348083</v>
      </c>
      <c r="E142" s="7">
        <f t="shared" si="6"/>
        <v>251.31252180651921</v>
      </c>
      <c r="F142" s="9">
        <f t="shared" si="7"/>
        <v>68038.391196311757</v>
      </c>
    </row>
    <row r="143" spans="1:6">
      <c r="A143">
        <v>131</v>
      </c>
      <c r="B143" s="6">
        <v>4.3999999999999997E-2</v>
      </c>
      <c r="C143" s="8">
        <v>752.7</v>
      </c>
      <c r="D143" s="8">
        <f t="shared" ref="D143:D206" si="8">SUM(C143,-E143)</f>
        <v>503.22589894685694</v>
      </c>
      <c r="E143" s="7">
        <f t="shared" si="6"/>
        <v>249.4741010531431</v>
      </c>
      <c r="F143" s="9">
        <f t="shared" si="7"/>
        <v>67535.165297364903</v>
      </c>
    </row>
    <row r="144" spans="1:6">
      <c r="A144">
        <v>132</v>
      </c>
      <c r="B144" s="6">
        <v>4.3999999999999997E-2</v>
      </c>
      <c r="C144" s="8">
        <v>752.7</v>
      </c>
      <c r="D144" s="8">
        <f t="shared" si="8"/>
        <v>505.0710605763287</v>
      </c>
      <c r="E144" s="7">
        <f t="shared" si="6"/>
        <v>247.62893942367131</v>
      </c>
      <c r="F144" s="9">
        <f t="shared" si="7"/>
        <v>67030.094236788573</v>
      </c>
    </row>
    <row r="145" spans="1:6">
      <c r="A145">
        <v>133</v>
      </c>
      <c r="B145" s="6">
        <v>4.3999999999999997E-2</v>
      </c>
      <c r="C145" s="8">
        <v>752.7</v>
      </c>
      <c r="D145" s="8">
        <f t="shared" si="8"/>
        <v>506.92298779844191</v>
      </c>
      <c r="E145" s="7">
        <f t="shared" si="6"/>
        <v>245.77701220155811</v>
      </c>
      <c r="F145" s="9">
        <f t="shared" si="7"/>
        <v>66523.171248990126</v>
      </c>
    </row>
    <row r="146" spans="1:6">
      <c r="A146">
        <v>134</v>
      </c>
      <c r="B146" s="6">
        <v>4.3999999999999997E-2</v>
      </c>
      <c r="C146" s="8">
        <v>752.7</v>
      </c>
      <c r="D146" s="8">
        <f t="shared" si="8"/>
        <v>508.78170542036958</v>
      </c>
      <c r="E146" s="7">
        <f t="shared" si="6"/>
        <v>243.91829457963047</v>
      </c>
      <c r="F146" s="9">
        <f t="shared" si="7"/>
        <v>66014.389543569763</v>
      </c>
    </row>
    <row r="147" spans="1:6">
      <c r="A147">
        <v>135</v>
      </c>
      <c r="B147" s="6">
        <v>4.3999999999999997E-2</v>
      </c>
      <c r="C147" s="8">
        <v>752.7</v>
      </c>
      <c r="D147" s="8">
        <f t="shared" si="8"/>
        <v>510.64723834024426</v>
      </c>
      <c r="E147" s="7">
        <f t="shared" ref="E147:E210" si="9">PRODUCT(F146,B147/12)</f>
        <v>242.05276165975579</v>
      </c>
      <c r="F147" s="9">
        <f t="shared" ref="F147:F210" si="10">SUM(F146,-D147)</f>
        <v>65503.74230522952</v>
      </c>
    </row>
    <row r="148" spans="1:6">
      <c r="A148">
        <v>136</v>
      </c>
      <c r="B148" s="6">
        <v>4.3999999999999997E-2</v>
      </c>
      <c r="C148" s="8">
        <v>752.7</v>
      </c>
      <c r="D148" s="8">
        <f t="shared" si="8"/>
        <v>512.51961154749188</v>
      </c>
      <c r="E148" s="7">
        <f t="shared" si="9"/>
        <v>240.18038845250823</v>
      </c>
      <c r="F148" s="9">
        <f t="shared" si="10"/>
        <v>64991.22269368203</v>
      </c>
    </row>
    <row r="149" spans="1:6">
      <c r="A149">
        <v>137</v>
      </c>
      <c r="B149" s="6">
        <v>4.3999999999999997E-2</v>
      </c>
      <c r="C149" s="8">
        <v>752.7</v>
      </c>
      <c r="D149" s="8">
        <f t="shared" si="8"/>
        <v>514.39885012316597</v>
      </c>
      <c r="E149" s="7">
        <f t="shared" si="9"/>
        <v>238.3011498768341</v>
      </c>
      <c r="F149" s="9">
        <f t="shared" si="10"/>
        <v>64476.823843558865</v>
      </c>
    </row>
    <row r="150" spans="1:6">
      <c r="A150">
        <v>138</v>
      </c>
      <c r="B150" s="6">
        <v>4.3999999999999997E-2</v>
      </c>
      <c r="C150" s="8">
        <v>752.7</v>
      </c>
      <c r="D150" s="8">
        <f t="shared" si="8"/>
        <v>516.2849792402842</v>
      </c>
      <c r="E150" s="7">
        <f t="shared" si="9"/>
        <v>236.41502075971584</v>
      </c>
      <c r="F150" s="9">
        <f t="shared" si="10"/>
        <v>63960.53886431858</v>
      </c>
    </row>
    <row r="151" spans="1:6">
      <c r="A151">
        <v>139</v>
      </c>
      <c r="B151" s="6">
        <v>4.3999999999999997E-2</v>
      </c>
      <c r="C151" s="8">
        <v>752.7</v>
      </c>
      <c r="D151" s="8">
        <f t="shared" si="8"/>
        <v>518.17802416416521</v>
      </c>
      <c r="E151" s="7">
        <f t="shared" si="9"/>
        <v>234.52197583583478</v>
      </c>
      <c r="F151" s="9">
        <f t="shared" si="10"/>
        <v>63442.360840154412</v>
      </c>
    </row>
    <row r="152" spans="1:6">
      <c r="A152">
        <v>140</v>
      </c>
      <c r="B152" s="6">
        <v>4.3999999999999997E-2</v>
      </c>
      <c r="C152" s="8">
        <v>752.7</v>
      </c>
      <c r="D152" s="8">
        <f t="shared" si="8"/>
        <v>520.07801025276717</v>
      </c>
      <c r="E152" s="7">
        <f t="shared" si="9"/>
        <v>232.62198974723285</v>
      </c>
      <c r="F152" s="9">
        <f t="shared" si="10"/>
        <v>62922.282829901647</v>
      </c>
    </row>
    <row r="153" spans="1:6">
      <c r="A153">
        <v>141</v>
      </c>
      <c r="B153" s="6">
        <v>4.3999999999999997E-2</v>
      </c>
      <c r="C153" s="8">
        <v>752.7</v>
      </c>
      <c r="D153" s="8">
        <f t="shared" si="8"/>
        <v>521.98496295702739</v>
      </c>
      <c r="E153" s="7">
        <f t="shared" si="9"/>
        <v>230.71503704297271</v>
      </c>
      <c r="F153" s="9">
        <f t="shared" si="10"/>
        <v>62400.297866944617</v>
      </c>
    </row>
    <row r="154" spans="1:6">
      <c r="A154">
        <v>142</v>
      </c>
      <c r="B154" s="6">
        <v>4.3999999999999997E-2</v>
      </c>
      <c r="C154" s="8">
        <v>752.7</v>
      </c>
      <c r="D154" s="8">
        <f t="shared" si="8"/>
        <v>523.89890782120312</v>
      </c>
      <c r="E154" s="7">
        <f t="shared" si="9"/>
        <v>228.80109217879692</v>
      </c>
      <c r="F154" s="9">
        <f t="shared" si="10"/>
        <v>61876.398959123413</v>
      </c>
    </row>
    <row r="155" spans="1:6">
      <c r="A155">
        <v>143</v>
      </c>
      <c r="B155" s="6">
        <v>4.3999999999999997E-2</v>
      </c>
      <c r="C155" s="8">
        <v>752.7</v>
      </c>
      <c r="D155" s="8">
        <f t="shared" si="8"/>
        <v>525.81987048321423</v>
      </c>
      <c r="E155" s="7">
        <f t="shared" si="9"/>
        <v>226.88012951678584</v>
      </c>
      <c r="F155" s="9">
        <f t="shared" si="10"/>
        <v>61350.579088640196</v>
      </c>
    </row>
    <row r="156" spans="1:6">
      <c r="A156">
        <v>144</v>
      </c>
      <c r="B156" s="6">
        <v>4.3999999999999997E-2</v>
      </c>
      <c r="C156" s="8">
        <v>752.7</v>
      </c>
      <c r="D156" s="8">
        <f t="shared" si="8"/>
        <v>527.74787667498595</v>
      </c>
      <c r="E156" s="7">
        <f t="shared" si="9"/>
        <v>224.95212332501404</v>
      </c>
      <c r="F156" s="9">
        <f t="shared" si="10"/>
        <v>60822.831211965211</v>
      </c>
    </row>
    <row r="157" spans="1:6">
      <c r="A157">
        <v>145</v>
      </c>
      <c r="B157" s="6">
        <v>4.3999999999999997E-2</v>
      </c>
      <c r="C157" s="8">
        <v>752.7</v>
      </c>
      <c r="D157" s="8">
        <f t="shared" si="8"/>
        <v>529.68295222279426</v>
      </c>
      <c r="E157" s="7">
        <f t="shared" si="9"/>
        <v>223.01704777720576</v>
      </c>
      <c r="F157" s="9">
        <f t="shared" si="10"/>
        <v>60293.148259742418</v>
      </c>
    </row>
    <row r="158" spans="1:6">
      <c r="A158">
        <v>146</v>
      </c>
      <c r="B158" s="6">
        <v>4.3999999999999997E-2</v>
      </c>
      <c r="C158" s="8">
        <v>752.7</v>
      </c>
      <c r="D158" s="8">
        <f t="shared" si="8"/>
        <v>531.62512304761117</v>
      </c>
      <c r="E158" s="7">
        <f t="shared" si="9"/>
        <v>221.07487695238888</v>
      </c>
      <c r="F158" s="9">
        <f t="shared" si="10"/>
        <v>59761.523136694806</v>
      </c>
    </row>
    <row r="159" spans="1:6">
      <c r="A159">
        <v>147</v>
      </c>
      <c r="B159" s="6">
        <v>4.3999999999999997E-2</v>
      </c>
      <c r="C159" s="8">
        <v>752.7</v>
      </c>
      <c r="D159" s="8">
        <f t="shared" si="8"/>
        <v>533.57441516545236</v>
      </c>
      <c r="E159" s="7">
        <f t="shared" si="9"/>
        <v>219.12558483454762</v>
      </c>
      <c r="F159" s="9">
        <f t="shared" si="10"/>
        <v>59227.948721529356</v>
      </c>
    </row>
    <row r="160" spans="1:6">
      <c r="A160">
        <v>148</v>
      </c>
      <c r="B160" s="6">
        <v>4.3999999999999997E-2</v>
      </c>
      <c r="C160" s="8">
        <v>752.7</v>
      </c>
      <c r="D160" s="8">
        <f t="shared" si="8"/>
        <v>535.53085468772576</v>
      </c>
      <c r="E160" s="7">
        <f t="shared" si="9"/>
        <v>217.16914531227431</v>
      </c>
      <c r="F160" s="9">
        <f t="shared" si="10"/>
        <v>58692.417866841628</v>
      </c>
    </row>
    <row r="161" spans="1:6">
      <c r="A161">
        <v>149</v>
      </c>
      <c r="B161" s="6">
        <v>4.3999999999999997E-2</v>
      </c>
      <c r="C161" s="8">
        <v>752.7</v>
      </c>
      <c r="D161" s="8">
        <f t="shared" si="8"/>
        <v>537.49446782158077</v>
      </c>
      <c r="E161" s="7">
        <f t="shared" si="9"/>
        <v>215.2055321784193</v>
      </c>
      <c r="F161" s="9">
        <f t="shared" si="10"/>
        <v>58154.923399020045</v>
      </c>
    </row>
    <row r="162" spans="1:6">
      <c r="A162">
        <v>150</v>
      </c>
      <c r="B162" s="6">
        <v>4.3999999999999997E-2</v>
      </c>
      <c r="C162" s="8">
        <v>752.7</v>
      </c>
      <c r="D162" s="8">
        <f t="shared" si="8"/>
        <v>539.4652808702599</v>
      </c>
      <c r="E162" s="7">
        <f t="shared" si="9"/>
        <v>213.23471912974017</v>
      </c>
      <c r="F162" s="9">
        <f t="shared" si="10"/>
        <v>57615.458118149785</v>
      </c>
    </row>
    <row r="163" spans="1:6">
      <c r="A163">
        <v>151</v>
      </c>
      <c r="B163" s="6">
        <v>4.3999999999999997E-2</v>
      </c>
      <c r="C163" s="8">
        <v>752.7</v>
      </c>
      <c r="D163" s="8">
        <f t="shared" si="8"/>
        <v>541.44332023345078</v>
      </c>
      <c r="E163" s="7">
        <f t="shared" si="9"/>
        <v>211.25667976654921</v>
      </c>
      <c r="F163" s="9">
        <f t="shared" si="10"/>
        <v>57074.014797916338</v>
      </c>
    </row>
    <row r="164" spans="1:6">
      <c r="A164">
        <v>152</v>
      </c>
      <c r="B164" s="6">
        <v>4.3999999999999997E-2</v>
      </c>
      <c r="C164" s="8">
        <v>752.7</v>
      </c>
      <c r="D164" s="8">
        <f t="shared" si="8"/>
        <v>543.42861240764012</v>
      </c>
      <c r="E164" s="7">
        <f t="shared" si="9"/>
        <v>209.2713875923599</v>
      </c>
      <c r="F164" s="9">
        <f t="shared" si="10"/>
        <v>56530.586185508699</v>
      </c>
    </row>
    <row r="165" spans="1:6">
      <c r="A165">
        <v>153</v>
      </c>
      <c r="B165" s="6">
        <v>4.3999999999999997E-2</v>
      </c>
      <c r="C165" s="8">
        <v>752.7</v>
      </c>
      <c r="D165" s="8">
        <f t="shared" si="8"/>
        <v>545.42118398646812</v>
      </c>
      <c r="E165" s="7">
        <f t="shared" si="9"/>
        <v>207.27881601353189</v>
      </c>
      <c r="F165" s="9">
        <f t="shared" si="10"/>
        <v>55985.165001522233</v>
      </c>
    </row>
    <row r="166" spans="1:6">
      <c r="A166">
        <v>154</v>
      </c>
      <c r="B166" s="6">
        <v>4.3999999999999997E-2</v>
      </c>
      <c r="C166" s="8">
        <v>752.7</v>
      </c>
      <c r="D166" s="8">
        <f t="shared" si="8"/>
        <v>547.42106166108522</v>
      </c>
      <c r="E166" s="7">
        <f t="shared" si="9"/>
        <v>205.27893833891486</v>
      </c>
      <c r="F166" s="9">
        <f t="shared" si="10"/>
        <v>55437.743939861146</v>
      </c>
    </row>
    <row r="167" spans="1:6">
      <c r="A167">
        <v>155</v>
      </c>
      <c r="B167" s="6">
        <v>4.3999999999999997E-2</v>
      </c>
      <c r="C167" s="8">
        <v>752.7</v>
      </c>
      <c r="D167" s="8">
        <f t="shared" si="8"/>
        <v>549.42827222050914</v>
      </c>
      <c r="E167" s="7">
        <f t="shared" si="9"/>
        <v>203.27172777949087</v>
      </c>
      <c r="F167" s="9">
        <f t="shared" si="10"/>
        <v>54888.315667640636</v>
      </c>
    </row>
    <row r="168" spans="1:6">
      <c r="A168">
        <v>156</v>
      </c>
      <c r="B168" s="6">
        <v>4.3999999999999997E-2</v>
      </c>
      <c r="C168" s="8">
        <v>752.7</v>
      </c>
      <c r="D168" s="8">
        <f t="shared" si="8"/>
        <v>551.44284255198431</v>
      </c>
      <c r="E168" s="7">
        <f t="shared" si="9"/>
        <v>201.25715744801568</v>
      </c>
      <c r="F168" s="9">
        <f t="shared" si="10"/>
        <v>54336.872825088649</v>
      </c>
    </row>
    <row r="169" spans="1:6">
      <c r="A169">
        <v>157</v>
      </c>
      <c r="B169" s="6">
        <v>4.3999999999999997E-2</v>
      </c>
      <c r="C169" s="8">
        <v>752.7</v>
      </c>
      <c r="D169" s="8">
        <f t="shared" si="8"/>
        <v>553.46479964134164</v>
      </c>
      <c r="E169" s="7">
        <f t="shared" si="9"/>
        <v>199.23520035865837</v>
      </c>
      <c r="F169" s="9">
        <f t="shared" si="10"/>
        <v>53783.408025447308</v>
      </c>
    </row>
    <row r="170" spans="1:6">
      <c r="A170">
        <v>158</v>
      </c>
      <c r="B170" s="6">
        <v>4.3999999999999997E-2</v>
      </c>
      <c r="C170" s="8">
        <v>752.7</v>
      </c>
      <c r="D170" s="8">
        <f t="shared" si="8"/>
        <v>555.49417057335995</v>
      </c>
      <c r="E170" s="7">
        <f t="shared" si="9"/>
        <v>197.20582942664012</v>
      </c>
      <c r="F170" s="9">
        <f t="shared" si="10"/>
        <v>53227.91385487395</v>
      </c>
    </row>
    <row r="171" spans="1:6">
      <c r="A171">
        <v>159</v>
      </c>
      <c r="B171" s="6">
        <v>4.3999999999999997E-2</v>
      </c>
      <c r="C171" s="8">
        <v>752.7</v>
      </c>
      <c r="D171" s="8">
        <f t="shared" si="8"/>
        <v>557.53098253212886</v>
      </c>
      <c r="E171" s="7">
        <f t="shared" si="9"/>
        <v>195.16901746787116</v>
      </c>
      <c r="F171" s="9">
        <f t="shared" si="10"/>
        <v>52670.382872341819</v>
      </c>
    </row>
    <row r="172" spans="1:6">
      <c r="A172">
        <v>160</v>
      </c>
      <c r="B172" s="6">
        <v>4.3999999999999997E-2</v>
      </c>
      <c r="C172" s="8">
        <v>752.7</v>
      </c>
      <c r="D172" s="8">
        <f t="shared" si="8"/>
        <v>559.57526280141337</v>
      </c>
      <c r="E172" s="7">
        <f t="shared" si="9"/>
        <v>193.12473719858667</v>
      </c>
      <c r="F172" s="9">
        <f t="shared" si="10"/>
        <v>52110.807609540403</v>
      </c>
    </row>
    <row r="173" spans="1:6">
      <c r="A173">
        <v>161</v>
      </c>
      <c r="B173" s="6">
        <v>4.3999999999999997E-2</v>
      </c>
      <c r="C173" s="8">
        <v>752.7</v>
      </c>
      <c r="D173" s="8">
        <f t="shared" si="8"/>
        <v>561.6270387650186</v>
      </c>
      <c r="E173" s="7">
        <f t="shared" si="9"/>
        <v>191.07296123498148</v>
      </c>
      <c r="F173" s="9">
        <f t="shared" si="10"/>
        <v>51549.180570775381</v>
      </c>
    </row>
    <row r="174" spans="1:6">
      <c r="A174">
        <v>162</v>
      </c>
      <c r="B174" s="6">
        <v>4.3999999999999997E-2</v>
      </c>
      <c r="C174" s="8">
        <v>752.7</v>
      </c>
      <c r="D174" s="8">
        <f t="shared" si="8"/>
        <v>563.68633790715694</v>
      </c>
      <c r="E174" s="7">
        <f t="shared" si="9"/>
        <v>189.01366209284305</v>
      </c>
      <c r="F174" s="9">
        <f t="shared" si="10"/>
        <v>50985.494232868223</v>
      </c>
    </row>
    <row r="175" spans="1:6">
      <c r="A175">
        <v>163</v>
      </c>
      <c r="B175" s="6">
        <v>4.3999999999999997E-2</v>
      </c>
      <c r="C175" s="8">
        <v>752.7</v>
      </c>
      <c r="D175" s="8">
        <f t="shared" si="8"/>
        <v>565.75318781281658</v>
      </c>
      <c r="E175" s="7">
        <f t="shared" si="9"/>
        <v>186.94681218718347</v>
      </c>
      <c r="F175" s="9">
        <f t="shared" si="10"/>
        <v>50419.741045055409</v>
      </c>
    </row>
    <row r="176" spans="1:6">
      <c r="A176">
        <v>164</v>
      </c>
      <c r="B176" s="6">
        <v>4.3999999999999997E-2</v>
      </c>
      <c r="C176" s="8">
        <v>752.7</v>
      </c>
      <c r="D176" s="8">
        <f t="shared" si="8"/>
        <v>567.82761616813025</v>
      </c>
      <c r="E176" s="7">
        <f t="shared" si="9"/>
        <v>184.87238383186983</v>
      </c>
      <c r="F176" s="9">
        <f t="shared" si="10"/>
        <v>49851.913428887281</v>
      </c>
    </row>
    <row r="177" spans="1:6">
      <c r="A177">
        <v>165</v>
      </c>
      <c r="B177" s="6">
        <v>4.3999999999999997E-2</v>
      </c>
      <c r="C177" s="8">
        <v>752.7</v>
      </c>
      <c r="D177" s="8">
        <f t="shared" si="8"/>
        <v>569.90965076074667</v>
      </c>
      <c r="E177" s="7">
        <f t="shared" si="9"/>
        <v>182.79034923925337</v>
      </c>
      <c r="F177" s="9">
        <f t="shared" si="10"/>
        <v>49282.003778126535</v>
      </c>
    </row>
    <row r="178" spans="1:6">
      <c r="A178">
        <v>166</v>
      </c>
      <c r="B178" s="6">
        <v>4.3999999999999997E-2</v>
      </c>
      <c r="C178" s="8">
        <v>752.7</v>
      </c>
      <c r="D178" s="8">
        <f t="shared" si="8"/>
        <v>571.99931948020276</v>
      </c>
      <c r="E178" s="7">
        <f t="shared" si="9"/>
        <v>180.70068051979729</v>
      </c>
      <c r="F178" s="9">
        <f t="shared" si="10"/>
        <v>48710.004458646334</v>
      </c>
    </row>
    <row r="179" spans="1:6">
      <c r="A179">
        <v>167</v>
      </c>
      <c r="B179" s="6">
        <v>4.3999999999999997E-2</v>
      </c>
      <c r="C179" s="8">
        <v>752.7</v>
      </c>
      <c r="D179" s="8">
        <f t="shared" si="8"/>
        <v>574.09665031829684</v>
      </c>
      <c r="E179" s="7">
        <f t="shared" si="9"/>
        <v>178.60334968170321</v>
      </c>
      <c r="F179" s="9">
        <f t="shared" si="10"/>
        <v>48135.90780832804</v>
      </c>
    </row>
    <row r="180" spans="1:6">
      <c r="A180">
        <v>168</v>
      </c>
      <c r="B180" s="6">
        <v>4.3999999999999997E-2</v>
      </c>
      <c r="C180" s="8">
        <v>752.7</v>
      </c>
      <c r="D180" s="8">
        <f t="shared" si="8"/>
        <v>576.20167136946384</v>
      </c>
      <c r="E180" s="7">
        <f t="shared" si="9"/>
        <v>176.49832863053615</v>
      </c>
      <c r="F180" s="9">
        <f t="shared" si="10"/>
        <v>47559.706136958579</v>
      </c>
    </row>
    <row r="181" spans="1:6">
      <c r="A181">
        <v>169</v>
      </c>
      <c r="B181" s="6">
        <v>4.3999999999999997E-2</v>
      </c>
      <c r="C181" s="8">
        <v>752.7</v>
      </c>
      <c r="D181" s="8">
        <f t="shared" si="8"/>
        <v>578.31441083115192</v>
      </c>
      <c r="E181" s="7">
        <f t="shared" si="9"/>
        <v>174.38558916884813</v>
      </c>
      <c r="F181" s="9">
        <f t="shared" si="10"/>
        <v>46981.391726127425</v>
      </c>
    </row>
    <row r="182" spans="1:6">
      <c r="A182">
        <v>170</v>
      </c>
      <c r="B182" s="6">
        <v>4.3999999999999997E-2</v>
      </c>
      <c r="C182" s="8">
        <v>752.7</v>
      </c>
      <c r="D182" s="8">
        <f t="shared" si="8"/>
        <v>580.43489700419946</v>
      </c>
      <c r="E182" s="7">
        <f t="shared" si="9"/>
        <v>172.26510299580056</v>
      </c>
      <c r="F182" s="9">
        <f t="shared" si="10"/>
        <v>46400.956829123228</v>
      </c>
    </row>
    <row r="183" spans="1:6">
      <c r="A183">
        <v>171</v>
      </c>
      <c r="B183" s="6">
        <v>4.3999999999999997E-2</v>
      </c>
      <c r="C183" s="8">
        <v>752.7</v>
      </c>
      <c r="D183" s="8">
        <f t="shared" si="8"/>
        <v>582.56315829321488</v>
      </c>
      <c r="E183" s="7">
        <f t="shared" si="9"/>
        <v>170.13684170678516</v>
      </c>
      <c r="F183" s="9">
        <f t="shared" si="10"/>
        <v>45818.39367083001</v>
      </c>
    </row>
    <row r="184" spans="1:6">
      <c r="A184">
        <v>172</v>
      </c>
      <c r="B184" s="6">
        <v>4.3999999999999997E-2</v>
      </c>
      <c r="C184" s="8">
        <v>752.7</v>
      </c>
      <c r="D184" s="8">
        <f t="shared" si="8"/>
        <v>584.69922320695673</v>
      </c>
      <c r="E184" s="7">
        <f t="shared" si="9"/>
        <v>168.00077679304337</v>
      </c>
      <c r="F184" s="9">
        <f t="shared" si="10"/>
        <v>45233.694447623056</v>
      </c>
    </row>
    <row r="185" spans="1:6">
      <c r="A185">
        <v>173</v>
      </c>
      <c r="B185" s="6">
        <v>4.3999999999999997E-2</v>
      </c>
      <c r="C185" s="8">
        <v>752.7</v>
      </c>
      <c r="D185" s="8">
        <f t="shared" si="8"/>
        <v>586.84312035871551</v>
      </c>
      <c r="E185" s="7">
        <f t="shared" si="9"/>
        <v>165.85687964128454</v>
      </c>
      <c r="F185" s="9">
        <f t="shared" si="10"/>
        <v>44646.851327264339</v>
      </c>
    </row>
    <row r="186" spans="1:6">
      <c r="A186">
        <v>174</v>
      </c>
      <c r="B186" s="6">
        <v>4.3999999999999997E-2</v>
      </c>
      <c r="C186" s="8">
        <v>752.7</v>
      </c>
      <c r="D186" s="8">
        <f t="shared" si="8"/>
        <v>588.9948784666974</v>
      </c>
      <c r="E186" s="7">
        <f t="shared" si="9"/>
        <v>163.70512153330259</v>
      </c>
      <c r="F186" s="9">
        <f t="shared" si="10"/>
        <v>44057.85644879764</v>
      </c>
    </row>
    <row r="187" spans="1:6">
      <c r="A187">
        <v>175</v>
      </c>
      <c r="B187" s="6">
        <v>4.3999999999999997E-2</v>
      </c>
      <c r="C187" s="8">
        <v>752.7</v>
      </c>
      <c r="D187" s="8">
        <f t="shared" si="8"/>
        <v>591.15452635440874</v>
      </c>
      <c r="E187" s="7">
        <f t="shared" si="9"/>
        <v>161.54547364559136</v>
      </c>
      <c r="F187" s="9">
        <f t="shared" si="10"/>
        <v>43466.70192244323</v>
      </c>
    </row>
    <row r="188" spans="1:6">
      <c r="A188">
        <v>176</v>
      </c>
      <c r="B188" s="6">
        <v>4.3999999999999997E-2</v>
      </c>
      <c r="C188" s="8">
        <v>752.7</v>
      </c>
      <c r="D188" s="8">
        <f t="shared" si="8"/>
        <v>593.32209295104155</v>
      </c>
      <c r="E188" s="7">
        <f t="shared" si="9"/>
        <v>159.37790704895852</v>
      </c>
      <c r="F188" s="9">
        <f t="shared" si="10"/>
        <v>42873.379829492187</v>
      </c>
    </row>
    <row r="189" spans="1:6">
      <c r="A189">
        <v>177</v>
      </c>
      <c r="B189" s="6">
        <v>4.3999999999999997E-2</v>
      </c>
      <c r="C189" s="8">
        <v>752.7</v>
      </c>
      <c r="D189" s="8">
        <f t="shared" si="8"/>
        <v>595.4976072918621</v>
      </c>
      <c r="E189" s="7">
        <f t="shared" si="9"/>
        <v>157.20239270813801</v>
      </c>
      <c r="F189" s="9">
        <f t="shared" si="10"/>
        <v>42277.882222200322</v>
      </c>
    </row>
    <row r="190" spans="1:6">
      <c r="A190">
        <v>178</v>
      </c>
      <c r="B190" s="6">
        <v>4.3999999999999997E-2</v>
      </c>
      <c r="C190" s="8">
        <v>752.7</v>
      </c>
      <c r="D190" s="8">
        <f t="shared" si="8"/>
        <v>597.6810985185989</v>
      </c>
      <c r="E190" s="7">
        <f t="shared" si="9"/>
        <v>155.01890148140117</v>
      </c>
      <c r="F190" s="9">
        <f t="shared" si="10"/>
        <v>41680.20112368172</v>
      </c>
    </row>
    <row r="191" spans="1:6">
      <c r="A191">
        <v>179</v>
      </c>
      <c r="B191" s="6">
        <v>4.3999999999999997E-2</v>
      </c>
      <c r="C191" s="8">
        <v>752.7</v>
      </c>
      <c r="D191" s="8">
        <f t="shared" si="8"/>
        <v>599.87259587983374</v>
      </c>
      <c r="E191" s="7">
        <f t="shared" si="9"/>
        <v>152.82740412016631</v>
      </c>
      <c r="F191" s="9">
        <f t="shared" si="10"/>
        <v>41080.328527801888</v>
      </c>
    </row>
    <row r="192" spans="1:6">
      <c r="A192">
        <v>180</v>
      </c>
      <c r="B192" s="6">
        <v>4.3999999999999997E-2</v>
      </c>
      <c r="C192" s="8">
        <v>752.7</v>
      </c>
      <c r="D192" s="8">
        <f t="shared" si="8"/>
        <v>602.07212873139315</v>
      </c>
      <c r="E192" s="7">
        <f t="shared" si="9"/>
        <v>150.62787126860692</v>
      </c>
      <c r="F192" s="9">
        <f t="shared" si="10"/>
        <v>40478.256399070495</v>
      </c>
    </row>
    <row r="193" spans="1:6">
      <c r="A193">
        <v>181</v>
      </c>
      <c r="B193" s="6">
        <v>4.3999999999999997E-2</v>
      </c>
      <c r="C193" s="8">
        <v>752.7</v>
      </c>
      <c r="D193" s="8">
        <f t="shared" si="8"/>
        <v>604.27972653674158</v>
      </c>
      <c r="E193" s="7">
        <f t="shared" si="9"/>
        <v>148.42027346325847</v>
      </c>
      <c r="F193" s="9">
        <f t="shared" si="10"/>
        <v>39873.976672533754</v>
      </c>
    </row>
    <row r="194" spans="1:6">
      <c r="A194">
        <v>182</v>
      </c>
      <c r="B194" s="6">
        <v>4.3999999999999997E-2</v>
      </c>
      <c r="C194" s="8">
        <v>752.7</v>
      </c>
      <c r="D194" s="8">
        <f t="shared" si="8"/>
        <v>606.49541886737632</v>
      </c>
      <c r="E194" s="7">
        <f t="shared" si="9"/>
        <v>146.20458113262376</v>
      </c>
      <c r="F194" s="9">
        <f t="shared" si="10"/>
        <v>39267.481253666381</v>
      </c>
    </row>
    <row r="195" spans="1:6">
      <c r="A195">
        <v>183</v>
      </c>
      <c r="B195" s="6">
        <v>4.3999999999999997E-2</v>
      </c>
      <c r="C195" s="8">
        <v>752.7</v>
      </c>
      <c r="D195" s="8">
        <f t="shared" si="8"/>
        <v>608.71923540322337</v>
      </c>
      <c r="E195" s="7">
        <f t="shared" si="9"/>
        <v>143.98076459677674</v>
      </c>
      <c r="F195" s="9">
        <f t="shared" si="10"/>
        <v>38658.762018263158</v>
      </c>
    </row>
    <row r="196" spans="1:6">
      <c r="A196">
        <v>184</v>
      </c>
      <c r="B196" s="6">
        <v>4.3999999999999997E-2</v>
      </c>
      <c r="C196" s="8">
        <v>752.7</v>
      </c>
      <c r="D196" s="8">
        <f t="shared" si="8"/>
        <v>610.95120593303511</v>
      </c>
      <c r="E196" s="7">
        <f t="shared" si="9"/>
        <v>141.7487940669649</v>
      </c>
      <c r="F196" s="9">
        <f t="shared" si="10"/>
        <v>38047.810812330121</v>
      </c>
    </row>
    <row r="197" spans="1:6">
      <c r="A197">
        <v>185</v>
      </c>
      <c r="B197" s="6">
        <v>4.3999999999999997E-2</v>
      </c>
      <c r="C197" s="8">
        <v>752.7</v>
      </c>
      <c r="D197" s="8">
        <f t="shared" si="8"/>
        <v>613.19136035478959</v>
      </c>
      <c r="E197" s="7">
        <f t="shared" si="9"/>
        <v>139.50863964521045</v>
      </c>
      <c r="F197" s="9">
        <f t="shared" si="10"/>
        <v>37434.619451975334</v>
      </c>
    </row>
    <row r="198" spans="1:6">
      <c r="A198">
        <v>186</v>
      </c>
      <c r="B198" s="6">
        <v>4.3999999999999997E-2</v>
      </c>
      <c r="C198" s="8">
        <v>752.7</v>
      </c>
      <c r="D198" s="8">
        <f t="shared" si="8"/>
        <v>615.43972867609045</v>
      </c>
      <c r="E198" s="7">
        <f t="shared" si="9"/>
        <v>137.26027132390956</v>
      </c>
      <c r="F198" s="9">
        <f t="shared" si="10"/>
        <v>36819.179723299239</v>
      </c>
    </row>
    <row r="199" spans="1:6">
      <c r="A199">
        <v>187</v>
      </c>
      <c r="B199" s="6">
        <v>4.3999999999999997E-2</v>
      </c>
      <c r="C199" s="8">
        <v>752.7</v>
      </c>
      <c r="D199" s="8">
        <f t="shared" si="8"/>
        <v>617.6963410145695</v>
      </c>
      <c r="E199" s="7">
        <f t="shared" si="9"/>
        <v>135.00365898543055</v>
      </c>
      <c r="F199" s="9">
        <f t="shared" si="10"/>
        <v>36201.48338228467</v>
      </c>
    </row>
    <row r="200" spans="1:6">
      <c r="A200">
        <v>188</v>
      </c>
      <c r="B200" s="6">
        <v>4.3999999999999997E-2</v>
      </c>
      <c r="C200" s="8">
        <v>752.7</v>
      </c>
      <c r="D200" s="8">
        <f t="shared" si="8"/>
        <v>619.96122759828961</v>
      </c>
      <c r="E200" s="7">
        <f t="shared" si="9"/>
        <v>132.73877240171046</v>
      </c>
      <c r="F200" s="9">
        <f t="shared" si="10"/>
        <v>35581.522154686383</v>
      </c>
    </row>
    <row r="201" spans="1:6">
      <c r="A201">
        <v>189</v>
      </c>
      <c r="B201" s="6">
        <v>4.3999999999999997E-2</v>
      </c>
      <c r="C201" s="8">
        <v>752.7</v>
      </c>
      <c r="D201" s="8">
        <f t="shared" si="8"/>
        <v>622.23441876614993</v>
      </c>
      <c r="E201" s="7">
        <f t="shared" si="9"/>
        <v>130.46558123385006</v>
      </c>
      <c r="F201" s="9">
        <f t="shared" si="10"/>
        <v>34959.287735920232</v>
      </c>
    </row>
    <row r="202" spans="1:6">
      <c r="A202">
        <v>190</v>
      </c>
      <c r="B202" s="6">
        <v>4.3999999999999997E-2</v>
      </c>
      <c r="C202" s="8">
        <v>752.7</v>
      </c>
      <c r="D202" s="8">
        <f t="shared" si="8"/>
        <v>624.5159449682925</v>
      </c>
      <c r="E202" s="7">
        <f t="shared" si="9"/>
        <v>128.18405503170752</v>
      </c>
      <c r="F202" s="9">
        <f t="shared" si="10"/>
        <v>34334.771790951942</v>
      </c>
    </row>
    <row r="203" spans="1:6">
      <c r="A203">
        <v>191</v>
      </c>
      <c r="B203" s="6">
        <v>4.3999999999999997E-2</v>
      </c>
      <c r="C203" s="8">
        <v>752.7</v>
      </c>
      <c r="D203" s="8">
        <f t="shared" si="8"/>
        <v>626.80583676650963</v>
      </c>
      <c r="E203" s="7">
        <f t="shared" si="9"/>
        <v>125.89416323349045</v>
      </c>
      <c r="F203" s="9">
        <f t="shared" si="10"/>
        <v>33707.965954185434</v>
      </c>
    </row>
    <row r="204" spans="1:6">
      <c r="A204">
        <v>192</v>
      </c>
      <c r="B204" s="6">
        <v>4.3999999999999997E-2</v>
      </c>
      <c r="C204" s="8">
        <v>752.7</v>
      </c>
      <c r="D204" s="8">
        <f t="shared" si="8"/>
        <v>629.10412483465348</v>
      </c>
      <c r="E204" s="7">
        <f t="shared" si="9"/>
        <v>123.59587516534658</v>
      </c>
      <c r="F204" s="9">
        <f t="shared" si="10"/>
        <v>33078.861829350783</v>
      </c>
    </row>
    <row r="205" spans="1:6">
      <c r="A205">
        <v>193</v>
      </c>
      <c r="B205" s="6">
        <v>4.3999999999999997E-2</v>
      </c>
      <c r="C205" s="8">
        <v>752.7</v>
      </c>
      <c r="D205" s="8">
        <f t="shared" si="8"/>
        <v>631.41083995904717</v>
      </c>
      <c r="E205" s="7">
        <f t="shared" si="9"/>
        <v>121.28916004095286</v>
      </c>
      <c r="F205" s="9">
        <f t="shared" si="10"/>
        <v>32447.450989391735</v>
      </c>
    </row>
    <row r="206" spans="1:6">
      <c r="A206">
        <v>194</v>
      </c>
      <c r="B206" s="6">
        <v>4.3999999999999997E-2</v>
      </c>
      <c r="C206" s="8">
        <v>752.7</v>
      </c>
      <c r="D206" s="8">
        <f t="shared" si="8"/>
        <v>633.72601303889701</v>
      </c>
      <c r="E206" s="7">
        <f t="shared" si="9"/>
        <v>118.97398696110302</v>
      </c>
      <c r="F206" s="9">
        <f t="shared" si="10"/>
        <v>31813.724976352838</v>
      </c>
    </row>
    <row r="207" spans="1:6">
      <c r="A207">
        <v>195</v>
      </c>
      <c r="B207" s="6">
        <v>4.3999999999999997E-2</v>
      </c>
      <c r="C207" s="8">
        <v>752.7</v>
      </c>
      <c r="D207" s="8">
        <f t="shared" ref="D207:D252" si="11">SUM(C207,-E207)</f>
        <v>636.04967508670632</v>
      </c>
      <c r="E207" s="7">
        <f t="shared" si="9"/>
        <v>116.65032491329374</v>
      </c>
      <c r="F207" s="9">
        <f t="shared" si="10"/>
        <v>31177.675301266132</v>
      </c>
    </row>
    <row r="208" spans="1:6">
      <c r="A208">
        <v>196</v>
      </c>
      <c r="B208" s="6">
        <v>4.3999999999999997E-2</v>
      </c>
      <c r="C208" s="8">
        <v>752.7</v>
      </c>
      <c r="D208" s="8">
        <f t="shared" si="11"/>
        <v>638.38185722869093</v>
      </c>
      <c r="E208" s="7">
        <f t="shared" si="9"/>
        <v>114.31814277130916</v>
      </c>
      <c r="F208" s="9">
        <f t="shared" si="10"/>
        <v>30539.293444037441</v>
      </c>
    </row>
    <row r="209" spans="1:6">
      <c r="A209">
        <v>197</v>
      </c>
      <c r="B209" s="6">
        <v>4.3999999999999997E-2</v>
      </c>
      <c r="C209" s="8">
        <v>752.7</v>
      </c>
      <c r="D209" s="8">
        <f t="shared" si="11"/>
        <v>640.72259070519613</v>
      </c>
      <c r="E209" s="7">
        <f t="shared" si="9"/>
        <v>111.97740929480395</v>
      </c>
      <c r="F209" s="9">
        <f t="shared" si="10"/>
        <v>29898.570853332247</v>
      </c>
    </row>
    <row r="210" spans="1:6">
      <c r="A210">
        <v>198</v>
      </c>
      <c r="B210" s="6">
        <v>4.3999999999999997E-2</v>
      </c>
      <c r="C210" s="8">
        <v>752.7</v>
      </c>
      <c r="D210" s="8">
        <f t="shared" si="11"/>
        <v>643.07190687111517</v>
      </c>
      <c r="E210" s="7">
        <f t="shared" si="9"/>
        <v>109.6280931288849</v>
      </c>
      <c r="F210" s="9">
        <f t="shared" si="10"/>
        <v>29255.498946461132</v>
      </c>
    </row>
    <row r="211" spans="1:6">
      <c r="A211">
        <v>199</v>
      </c>
      <c r="B211" s="6">
        <v>4.3999999999999997E-2</v>
      </c>
      <c r="C211" s="8">
        <v>752.7</v>
      </c>
      <c r="D211" s="8">
        <f t="shared" si="11"/>
        <v>645.42983719630922</v>
      </c>
      <c r="E211" s="7">
        <f t="shared" ref="E211:E252" si="12">PRODUCT(F210,B211/12)</f>
        <v>107.27016280369081</v>
      </c>
      <c r="F211" s="9">
        <f t="shared" ref="F211:F252" si="13">SUM(F210,-D211)</f>
        <v>28610.069109264823</v>
      </c>
    </row>
    <row r="212" spans="1:6">
      <c r="A212">
        <v>200</v>
      </c>
      <c r="B212" s="6">
        <v>4.3999999999999997E-2</v>
      </c>
      <c r="C212" s="8">
        <v>752.7</v>
      </c>
      <c r="D212" s="8">
        <f t="shared" si="11"/>
        <v>647.79641326602905</v>
      </c>
      <c r="E212" s="7">
        <f t="shared" si="12"/>
        <v>104.90358673397101</v>
      </c>
      <c r="F212" s="9">
        <f t="shared" si="13"/>
        <v>27962.272695998792</v>
      </c>
    </row>
    <row r="213" spans="1:6">
      <c r="A213">
        <v>201</v>
      </c>
      <c r="B213" s="6">
        <v>4.3999999999999997E-2</v>
      </c>
      <c r="C213" s="8">
        <v>752.7</v>
      </c>
      <c r="D213" s="8">
        <f t="shared" si="11"/>
        <v>650.17166678133776</v>
      </c>
      <c r="E213" s="7">
        <f t="shared" si="12"/>
        <v>102.52833321866224</v>
      </c>
      <c r="F213" s="9">
        <f t="shared" si="13"/>
        <v>27312.101029217454</v>
      </c>
    </row>
    <row r="214" spans="1:6">
      <c r="A214">
        <v>202</v>
      </c>
      <c r="B214" s="6">
        <v>4.3999999999999997E-2</v>
      </c>
      <c r="C214" s="8">
        <v>752.7</v>
      </c>
      <c r="D214" s="8">
        <f t="shared" si="11"/>
        <v>652.5556295595361</v>
      </c>
      <c r="E214" s="7">
        <f t="shared" si="12"/>
        <v>100.144370440464</v>
      </c>
      <c r="F214" s="9">
        <f t="shared" si="13"/>
        <v>26659.545399657916</v>
      </c>
    </row>
    <row r="215" spans="1:6">
      <c r="A215">
        <v>203</v>
      </c>
      <c r="B215" s="6">
        <v>4.3999999999999997E-2</v>
      </c>
      <c r="C215" s="8">
        <v>752.7</v>
      </c>
      <c r="D215" s="8">
        <f t="shared" si="11"/>
        <v>654.94833353458773</v>
      </c>
      <c r="E215" s="7">
        <f t="shared" si="12"/>
        <v>97.751666465412356</v>
      </c>
      <c r="F215" s="9">
        <f t="shared" si="13"/>
        <v>26004.59706612333</v>
      </c>
    </row>
    <row r="216" spans="1:6">
      <c r="A216">
        <v>204</v>
      </c>
      <c r="B216" s="6">
        <v>4.3999999999999997E-2</v>
      </c>
      <c r="C216" s="8">
        <v>752.7</v>
      </c>
      <c r="D216" s="8">
        <f t="shared" si="11"/>
        <v>657.34981075754786</v>
      </c>
      <c r="E216" s="7">
        <f t="shared" si="12"/>
        <v>95.350189242452203</v>
      </c>
      <c r="F216" s="9">
        <f t="shared" si="13"/>
        <v>25347.247255365783</v>
      </c>
    </row>
    <row r="217" spans="1:6">
      <c r="A217">
        <v>205</v>
      </c>
      <c r="B217" s="6">
        <v>4.3999999999999997E-2</v>
      </c>
      <c r="C217" s="8">
        <v>752.7</v>
      </c>
      <c r="D217" s="8">
        <f t="shared" si="11"/>
        <v>659.76009339699215</v>
      </c>
      <c r="E217" s="7">
        <f t="shared" si="12"/>
        <v>92.93990660300787</v>
      </c>
      <c r="F217" s="9">
        <f t="shared" si="13"/>
        <v>24687.487161968791</v>
      </c>
    </row>
    <row r="218" spans="1:6">
      <c r="A218">
        <v>206</v>
      </c>
      <c r="B218" s="6">
        <v>4.3999999999999997E-2</v>
      </c>
      <c r="C218" s="8">
        <v>752.7</v>
      </c>
      <c r="D218" s="8">
        <f t="shared" si="11"/>
        <v>662.17921373944785</v>
      </c>
      <c r="E218" s="7">
        <f t="shared" si="12"/>
        <v>90.520786260552228</v>
      </c>
      <c r="F218" s="9">
        <f t="shared" si="13"/>
        <v>24025.307948229343</v>
      </c>
    </row>
    <row r="219" spans="1:6">
      <c r="A219">
        <v>207</v>
      </c>
      <c r="B219" s="6">
        <v>4.3999999999999997E-2</v>
      </c>
      <c r="C219" s="8">
        <v>752.7</v>
      </c>
      <c r="D219" s="8">
        <f t="shared" si="11"/>
        <v>664.60720418982578</v>
      </c>
      <c r="E219" s="7">
        <f t="shared" si="12"/>
        <v>88.092795810174252</v>
      </c>
      <c r="F219" s="9">
        <f t="shared" si="13"/>
        <v>23360.700744039517</v>
      </c>
    </row>
    <row r="220" spans="1:6">
      <c r="A220">
        <v>208</v>
      </c>
      <c r="B220" s="6">
        <v>4.3999999999999997E-2</v>
      </c>
      <c r="C220" s="8">
        <v>752.7</v>
      </c>
      <c r="D220" s="8">
        <f t="shared" si="11"/>
        <v>667.04409727185521</v>
      </c>
      <c r="E220" s="7">
        <f t="shared" si="12"/>
        <v>85.655902728144895</v>
      </c>
      <c r="F220" s="9">
        <f t="shared" si="13"/>
        <v>22693.65664676766</v>
      </c>
    </row>
    <row r="221" spans="1:6">
      <c r="A221">
        <v>209</v>
      </c>
      <c r="B221" s="6">
        <v>4.3999999999999997E-2</v>
      </c>
      <c r="C221" s="8">
        <v>752.7</v>
      </c>
      <c r="D221" s="8">
        <f t="shared" si="11"/>
        <v>669.48992562851868</v>
      </c>
      <c r="E221" s="7">
        <f t="shared" si="12"/>
        <v>83.210074371481426</v>
      </c>
      <c r="F221" s="9">
        <f t="shared" si="13"/>
        <v>22024.166721139143</v>
      </c>
    </row>
    <row r="222" spans="1:6">
      <c r="A222">
        <v>210</v>
      </c>
      <c r="B222" s="6">
        <v>4.3999999999999997E-2</v>
      </c>
      <c r="C222" s="8">
        <v>752.7</v>
      </c>
      <c r="D222" s="8">
        <f t="shared" si="11"/>
        <v>671.94472202248983</v>
      </c>
      <c r="E222" s="7">
        <f t="shared" si="12"/>
        <v>80.75527797751019</v>
      </c>
      <c r="F222" s="9">
        <f t="shared" si="13"/>
        <v>21352.221999116653</v>
      </c>
    </row>
    <row r="223" spans="1:6">
      <c r="A223">
        <v>211</v>
      </c>
      <c r="B223" s="6">
        <v>4.3999999999999997E-2</v>
      </c>
      <c r="C223" s="8">
        <v>752.7</v>
      </c>
      <c r="D223" s="8">
        <f t="shared" si="11"/>
        <v>674.40851933657234</v>
      </c>
      <c r="E223" s="7">
        <f t="shared" si="12"/>
        <v>78.29148066342772</v>
      </c>
      <c r="F223" s="9">
        <f t="shared" si="13"/>
        <v>20677.813479780081</v>
      </c>
    </row>
    <row r="224" spans="1:6">
      <c r="A224">
        <v>212</v>
      </c>
      <c r="B224" s="6">
        <v>4.3999999999999997E-2</v>
      </c>
      <c r="C224" s="8">
        <v>752.7</v>
      </c>
      <c r="D224" s="8">
        <f t="shared" si="11"/>
        <v>676.88135057413979</v>
      </c>
      <c r="E224" s="7">
        <f t="shared" si="12"/>
        <v>75.818649425860301</v>
      </c>
      <c r="F224" s="9">
        <f t="shared" si="13"/>
        <v>20000.932129205943</v>
      </c>
    </row>
    <row r="225" spans="1:6">
      <c r="A225">
        <v>213</v>
      </c>
      <c r="B225" s="6">
        <v>4.3999999999999997E-2</v>
      </c>
      <c r="C225" s="8">
        <v>752.7</v>
      </c>
      <c r="D225" s="8">
        <f t="shared" si="11"/>
        <v>679.36324885957822</v>
      </c>
      <c r="E225" s="7">
        <f t="shared" si="12"/>
        <v>73.336751140421796</v>
      </c>
      <c r="F225" s="9">
        <f t="shared" si="13"/>
        <v>19321.568880346364</v>
      </c>
    </row>
    <row r="226" spans="1:6">
      <c r="A226">
        <v>214</v>
      </c>
      <c r="B226" s="6">
        <v>4.3999999999999997E-2</v>
      </c>
      <c r="C226" s="8">
        <v>752.7</v>
      </c>
      <c r="D226" s="8">
        <f t="shared" si="11"/>
        <v>681.85424743873</v>
      </c>
      <c r="E226" s="7">
        <f t="shared" si="12"/>
        <v>70.845752561270004</v>
      </c>
      <c r="F226" s="9">
        <f t="shared" si="13"/>
        <v>18639.714632907635</v>
      </c>
    </row>
    <row r="227" spans="1:6">
      <c r="A227">
        <v>215</v>
      </c>
      <c r="B227" s="6">
        <v>4.3999999999999997E-2</v>
      </c>
      <c r="C227" s="8">
        <v>752.7</v>
      </c>
      <c r="D227" s="8">
        <f t="shared" si="11"/>
        <v>684.35437967933876</v>
      </c>
      <c r="E227" s="7">
        <f t="shared" si="12"/>
        <v>68.345620320661325</v>
      </c>
      <c r="F227" s="9">
        <f t="shared" si="13"/>
        <v>17955.360253228297</v>
      </c>
    </row>
    <row r="228" spans="1:6">
      <c r="A228">
        <v>216</v>
      </c>
      <c r="B228" s="6">
        <v>4.3999999999999997E-2</v>
      </c>
      <c r="C228" s="8">
        <v>752.7</v>
      </c>
      <c r="D228" s="8">
        <f t="shared" si="11"/>
        <v>686.86367907149634</v>
      </c>
      <c r="E228" s="7">
        <f t="shared" si="12"/>
        <v>65.836320928503753</v>
      </c>
      <c r="F228" s="9">
        <f t="shared" si="13"/>
        <v>17268.496574156801</v>
      </c>
    </row>
    <row r="229" spans="1:6">
      <c r="A229">
        <v>217</v>
      </c>
      <c r="B229" s="6">
        <v>4.3999999999999997E-2</v>
      </c>
      <c r="C229" s="8">
        <v>752.7</v>
      </c>
      <c r="D229" s="8">
        <f t="shared" si="11"/>
        <v>689.38217922809179</v>
      </c>
      <c r="E229" s="7">
        <f t="shared" si="12"/>
        <v>63.317820771908266</v>
      </c>
      <c r="F229" s="9">
        <f t="shared" si="13"/>
        <v>16579.114394928711</v>
      </c>
    </row>
    <row r="230" spans="1:6">
      <c r="A230">
        <v>218</v>
      </c>
      <c r="B230" s="6">
        <v>4.3999999999999997E-2</v>
      </c>
      <c r="C230" s="8">
        <v>752.7</v>
      </c>
      <c r="D230" s="8">
        <f t="shared" si="11"/>
        <v>691.9099138852614</v>
      </c>
      <c r="E230" s="7">
        <f t="shared" si="12"/>
        <v>60.790086114738607</v>
      </c>
      <c r="F230" s="9">
        <f t="shared" si="13"/>
        <v>15887.204481043449</v>
      </c>
    </row>
    <row r="231" spans="1:6">
      <c r="A231">
        <v>219</v>
      </c>
      <c r="B231" s="6">
        <v>4.3999999999999997E-2</v>
      </c>
      <c r="C231" s="8">
        <v>752.7</v>
      </c>
      <c r="D231" s="8">
        <f t="shared" si="11"/>
        <v>694.44691690284071</v>
      </c>
      <c r="E231" s="7">
        <f t="shared" si="12"/>
        <v>58.253083097159312</v>
      </c>
      <c r="F231" s="9">
        <f t="shared" si="13"/>
        <v>15192.757564140607</v>
      </c>
    </row>
    <row r="232" spans="1:6">
      <c r="A232">
        <v>220</v>
      </c>
      <c r="B232" s="6">
        <v>4.3999999999999997E-2</v>
      </c>
      <c r="C232" s="8">
        <v>752.7</v>
      </c>
      <c r="D232" s="8">
        <f t="shared" si="11"/>
        <v>696.99322226481786</v>
      </c>
      <c r="E232" s="7">
        <f t="shared" si="12"/>
        <v>55.706777735182229</v>
      </c>
      <c r="F232" s="9">
        <f t="shared" si="13"/>
        <v>14495.764341875789</v>
      </c>
    </row>
    <row r="233" spans="1:6">
      <c r="A233">
        <v>221</v>
      </c>
      <c r="B233" s="6">
        <v>4.3999999999999997E-2</v>
      </c>
      <c r="C233" s="8">
        <v>752.7</v>
      </c>
      <c r="D233" s="8">
        <f t="shared" si="11"/>
        <v>699.54886407978881</v>
      </c>
      <c r="E233" s="7">
        <f t="shared" si="12"/>
        <v>53.151135920211225</v>
      </c>
      <c r="F233" s="9">
        <f t="shared" si="13"/>
        <v>13796.215477796</v>
      </c>
    </row>
    <row r="234" spans="1:6">
      <c r="A234">
        <v>222</v>
      </c>
      <c r="B234" s="6">
        <v>4.3999999999999997E-2</v>
      </c>
      <c r="C234" s="8">
        <v>752.7</v>
      </c>
      <c r="D234" s="8">
        <f t="shared" si="11"/>
        <v>702.11387658141473</v>
      </c>
      <c r="E234" s="7">
        <f t="shared" si="12"/>
        <v>50.586123418585331</v>
      </c>
      <c r="F234" s="9">
        <f t="shared" si="13"/>
        <v>13094.101601214586</v>
      </c>
    </row>
    <row r="235" spans="1:6">
      <c r="A235">
        <v>223</v>
      </c>
      <c r="B235" s="6">
        <v>4.3999999999999997E-2</v>
      </c>
      <c r="C235" s="8">
        <v>752.7</v>
      </c>
      <c r="D235" s="8">
        <f t="shared" si="11"/>
        <v>704.68829412887987</v>
      </c>
      <c r="E235" s="7">
        <f t="shared" si="12"/>
        <v>48.011705871120149</v>
      </c>
      <c r="F235" s="9">
        <f t="shared" si="13"/>
        <v>12389.413307085706</v>
      </c>
    </row>
    <row r="236" spans="1:6">
      <c r="A236">
        <v>224</v>
      </c>
      <c r="B236" s="6">
        <v>4.3999999999999997E-2</v>
      </c>
      <c r="C236" s="8">
        <v>752.7</v>
      </c>
      <c r="D236" s="8">
        <f t="shared" si="11"/>
        <v>707.27215120735241</v>
      </c>
      <c r="E236" s="7">
        <f t="shared" si="12"/>
        <v>45.427848792647588</v>
      </c>
      <c r="F236" s="9">
        <f t="shared" si="13"/>
        <v>11682.141155878353</v>
      </c>
    </row>
    <row r="237" spans="1:6">
      <c r="A237">
        <v>225</v>
      </c>
      <c r="B237" s="6">
        <v>4.3999999999999997E-2</v>
      </c>
      <c r="C237" s="8">
        <v>752.7</v>
      </c>
      <c r="D237" s="8">
        <f t="shared" si="11"/>
        <v>709.86548242844606</v>
      </c>
      <c r="E237" s="7">
        <f t="shared" si="12"/>
        <v>42.83451757155396</v>
      </c>
      <c r="F237" s="9">
        <f t="shared" si="13"/>
        <v>10972.275673449907</v>
      </c>
    </row>
    <row r="238" spans="1:6">
      <c r="A238">
        <v>226</v>
      </c>
      <c r="B238" s="6">
        <v>4.3999999999999997E-2</v>
      </c>
      <c r="C238" s="8">
        <v>752.7</v>
      </c>
      <c r="D238" s="8">
        <f t="shared" si="11"/>
        <v>712.46832253068374</v>
      </c>
      <c r="E238" s="7">
        <f t="shared" si="12"/>
        <v>40.231677469316324</v>
      </c>
      <c r="F238" s="9">
        <f t="shared" si="13"/>
        <v>10259.807350919224</v>
      </c>
    </row>
    <row r="239" spans="1:6">
      <c r="A239">
        <v>227</v>
      </c>
      <c r="B239" s="6">
        <v>4.3999999999999997E-2</v>
      </c>
      <c r="C239" s="8">
        <v>752.7</v>
      </c>
      <c r="D239" s="8">
        <f t="shared" si="11"/>
        <v>715.08070637996286</v>
      </c>
      <c r="E239" s="7">
        <f t="shared" si="12"/>
        <v>37.619293620037155</v>
      </c>
      <c r="F239" s="9">
        <f t="shared" si="13"/>
        <v>9544.7266445392615</v>
      </c>
    </row>
    <row r="240" spans="1:6">
      <c r="A240">
        <v>228</v>
      </c>
      <c r="B240" s="6">
        <v>4.3999999999999997E-2</v>
      </c>
      <c r="C240" s="8">
        <v>752.7</v>
      </c>
      <c r="D240" s="8">
        <f t="shared" si="11"/>
        <v>717.70266897002273</v>
      </c>
      <c r="E240" s="7">
        <f t="shared" si="12"/>
        <v>34.997331029977289</v>
      </c>
      <c r="F240" s="9">
        <f t="shared" si="13"/>
        <v>8827.0239755692382</v>
      </c>
    </row>
    <row r="241" spans="1:6">
      <c r="A241">
        <v>229</v>
      </c>
      <c r="B241" s="6">
        <v>4.3999999999999997E-2</v>
      </c>
      <c r="C241" s="8">
        <v>752.7</v>
      </c>
      <c r="D241" s="8">
        <f t="shared" si="11"/>
        <v>720.33424542291289</v>
      </c>
      <c r="E241" s="7">
        <f t="shared" si="12"/>
        <v>32.365754577087209</v>
      </c>
      <c r="F241" s="9">
        <f t="shared" si="13"/>
        <v>8106.689730146325</v>
      </c>
    </row>
    <row r="242" spans="1:6">
      <c r="A242">
        <v>230</v>
      </c>
      <c r="B242" s="6">
        <v>4.3999999999999997E-2</v>
      </c>
      <c r="C242" s="8">
        <v>752.7</v>
      </c>
      <c r="D242" s="8">
        <f t="shared" si="11"/>
        <v>722.97547098946347</v>
      </c>
      <c r="E242" s="7">
        <f t="shared" si="12"/>
        <v>29.724529010536525</v>
      </c>
      <c r="F242" s="9">
        <f t="shared" si="13"/>
        <v>7383.7142591568618</v>
      </c>
    </row>
    <row r="243" spans="1:6">
      <c r="A243">
        <v>231</v>
      </c>
      <c r="B243" s="6">
        <v>4.3999999999999997E-2</v>
      </c>
      <c r="C243" s="8">
        <v>752.7</v>
      </c>
      <c r="D243" s="8">
        <f t="shared" si="11"/>
        <v>725.62638104975827</v>
      </c>
      <c r="E243" s="7">
        <f t="shared" si="12"/>
        <v>27.073618950241826</v>
      </c>
      <c r="F243" s="9">
        <f t="shared" si="13"/>
        <v>6658.0878781071033</v>
      </c>
    </row>
    <row r="244" spans="1:6">
      <c r="A244">
        <v>232</v>
      </c>
      <c r="B244" s="6">
        <v>4.3999999999999997E-2</v>
      </c>
      <c r="C244" s="8">
        <v>752.7</v>
      </c>
      <c r="D244" s="8">
        <f t="shared" si="11"/>
        <v>728.28701111360738</v>
      </c>
      <c r="E244" s="7">
        <f t="shared" si="12"/>
        <v>24.412988886392711</v>
      </c>
      <c r="F244" s="9">
        <f t="shared" si="13"/>
        <v>5929.8008669934961</v>
      </c>
    </row>
    <row r="245" spans="1:6">
      <c r="A245">
        <v>233</v>
      </c>
      <c r="B245" s="6">
        <v>4.3999999999999997E-2</v>
      </c>
      <c r="C245" s="8">
        <v>752.7</v>
      </c>
      <c r="D245" s="8">
        <f t="shared" si="11"/>
        <v>730.95739682102385</v>
      </c>
      <c r="E245" s="7">
        <f t="shared" si="12"/>
        <v>21.742603178976154</v>
      </c>
      <c r="F245" s="9">
        <f t="shared" si="13"/>
        <v>5198.8434701724727</v>
      </c>
    </row>
    <row r="246" spans="1:6">
      <c r="A246">
        <v>234</v>
      </c>
      <c r="B246" s="6">
        <v>4.3999999999999997E-2</v>
      </c>
      <c r="C246" s="8">
        <v>752.7</v>
      </c>
      <c r="D246" s="8">
        <f t="shared" si="11"/>
        <v>733.63757394270101</v>
      </c>
      <c r="E246" s="7">
        <f t="shared" si="12"/>
        <v>19.062426057299067</v>
      </c>
      <c r="F246" s="9">
        <f t="shared" si="13"/>
        <v>4465.2058962297715</v>
      </c>
    </row>
    <row r="247" spans="1:6">
      <c r="A247">
        <v>235</v>
      </c>
      <c r="B247" s="6">
        <v>4.3999999999999997E-2</v>
      </c>
      <c r="C247" s="8">
        <v>752.7</v>
      </c>
      <c r="D247" s="8">
        <f t="shared" si="11"/>
        <v>736.32757838049088</v>
      </c>
      <c r="E247" s="7">
        <f t="shared" si="12"/>
        <v>16.372421619509161</v>
      </c>
      <c r="F247" s="9">
        <f t="shared" si="13"/>
        <v>3728.8783178492804</v>
      </c>
    </row>
    <row r="248" spans="1:6">
      <c r="A248">
        <v>236</v>
      </c>
      <c r="B248" s="6">
        <v>4.3999999999999997E-2</v>
      </c>
      <c r="C248" s="8">
        <v>752.7</v>
      </c>
      <c r="D248" s="8">
        <f t="shared" si="11"/>
        <v>739.02744616788607</v>
      </c>
      <c r="E248" s="7">
        <f t="shared" si="12"/>
        <v>13.672553832114028</v>
      </c>
      <c r="F248" s="9">
        <f t="shared" si="13"/>
        <v>2989.8508716813944</v>
      </c>
    </row>
    <row r="249" spans="1:6">
      <c r="A249">
        <v>237</v>
      </c>
      <c r="B249" s="6">
        <v>4.3999999999999997E-2</v>
      </c>
      <c r="C249" s="8">
        <v>752.7</v>
      </c>
      <c r="D249" s="8">
        <f t="shared" si="11"/>
        <v>741.73721347050162</v>
      </c>
      <c r="E249" s="7">
        <f t="shared" si="12"/>
        <v>10.962786529498446</v>
      </c>
      <c r="F249" s="9">
        <f t="shared" si="13"/>
        <v>2248.1136582108929</v>
      </c>
    </row>
    <row r="250" spans="1:6">
      <c r="A250">
        <v>238</v>
      </c>
      <c r="B250" s="6">
        <v>4.3999999999999997E-2</v>
      </c>
      <c r="C250" s="8">
        <v>752.7</v>
      </c>
      <c r="D250" s="8">
        <f t="shared" si="11"/>
        <v>744.45691658656006</v>
      </c>
      <c r="E250" s="7">
        <f t="shared" si="12"/>
        <v>8.2430834134399404</v>
      </c>
      <c r="F250" s="9">
        <f t="shared" si="13"/>
        <v>1503.6567416243329</v>
      </c>
    </row>
    <row r="251" spans="1:6">
      <c r="A251">
        <v>239</v>
      </c>
      <c r="B251" s="6">
        <v>4.3999999999999997E-2</v>
      </c>
      <c r="C251" s="8">
        <v>752.7</v>
      </c>
      <c r="D251" s="8">
        <f t="shared" si="11"/>
        <v>747.18659194737745</v>
      </c>
      <c r="E251" s="7">
        <f t="shared" si="12"/>
        <v>5.5134080526225535</v>
      </c>
      <c r="F251" s="9">
        <f t="shared" si="13"/>
        <v>756.47014967695543</v>
      </c>
    </row>
    <row r="252" spans="1:6">
      <c r="A252">
        <v>240</v>
      </c>
      <c r="B252" s="6">
        <v>4.3999999999999997E-2</v>
      </c>
      <c r="C252" s="8">
        <v>752.7</v>
      </c>
      <c r="D252" s="8">
        <f t="shared" si="11"/>
        <v>749.92627611785122</v>
      </c>
      <c r="E252" s="7">
        <f t="shared" si="12"/>
        <v>2.7737238821488366</v>
      </c>
      <c r="F252" s="9">
        <f t="shared" si="13"/>
        <v>6.5438735591042132</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dimension ref="A1:O139"/>
  <sheetViews>
    <sheetView topLeftCell="A16" workbookViewId="0">
      <selection activeCell="A17" sqref="A17:H17"/>
    </sheetView>
  </sheetViews>
  <sheetFormatPr defaultRowHeight="15"/>
  <cols>
    <col min="2" max="3" width="16.7109375" customWidth="1"/>
    <col min="4" max="5" width="13.140625" customWidth="1"/>
    <col min="6" max="6" width="13.85546875" customWidth="1"/>
    <col min="7" max="7" width="14.85546875" customWidth="1"/>
    <col min="8" max="8" width="19.28515625" style="7" customWidth="1"/>
    <col min="15" max="15" width="14.85546875" customWidth="1"/>
  </cols>
  <sheetData>
    <row r="1" spans="1:2">
      <c r="A1" t="s">
        <v>12</v>
      </c>
    </row>
    <row r="2" spans="1:2">
      <c r="A2" t="s">
        <v>13</v>
      </c>
    </row>
    <row r="3" spans="1:2">
      <c r="A3" t="s">
        <v>14</v>
      </c>
      <c r="B3" t="s">
        <v>15</v>
      </c>
    </row>
    <row r="4" spans="1:2">
      <c r="A4" t="s">
        <v>14</v>
      </c>
      <c r="B4" t="s">
        <v>16</v>
      </c>
    </row>
    <row r="5" spans="1:2">
      <c r="A5" t="s">
        <v>14</v>
      </c>
      <c r="B5" t="s">
        <v>17</v>
      </c>
    </row>
    <row r="6" spans="1:2">
      <c r="A6" t="s">
        <v>14</v>
      </c>
      <c r="B6" t="s">
        <v>18</v>
      </c>
    </row>
    <row r="7" spans="1:2">
      <c r="A7" t="s">
        <v>14</v>
      </c>
      <c r="B7" t="s">
        <v>19</v>
      </c>
    </row>
    <row r="8" spans="1:2">
      <c r="A8" t="s">
        <v>14</v>
      </c>
      <c r="B8" t="s">
        <v>20</v>
      </c>
    </row>
    <row r="9" spans="1:2">
      <c r="A9" t="s">
        <v>14</v>
      </c>
      <c r="B9" t="s">
        <v>21</v>
      </c>
    </row>
    <row r="10" spans="1:2">
      <c r="A10" t="s">
        <v>14</v>
      </c>
      <c r="B10" t="s">
        <v>22</v>
      </c>
    </row>
    <row r="11" spans="1:2">
      <c r="A11" t="s">
        <v>14</v>
      </c>
      <c r="B11" t="s">
        <v>23</v>
      </c>
    </row>
    <row r="12" spans="1:2">
      <c r="A12" t="s">
        <v>14</v>
      </c>
      <c r="B12" t="s">
        <v>24</v>
      </c>
    </row>
    <row r="17" spans="1:15">
      <c r="A17" t="s">
        <v>7</v>
      </c>
      <c r="B17" t="s">
        <v>26</v>
      </c>
      <c r="C17" t="s">
        <v>28</v>
      </c>
      <c r="D17" t="s">
        <v>25</v>
      </c>
      <c r="E17" t="s">
        <v>27</v>
      </c>
      <c r="F17" t="s">
        <v>8</v>
      </c>
      <c r="G17" t="s">
        <v>9</v>
      </c>
      <c r="H17" s="7" t="s">
        <v>11</v>
      </c>
      <c r="O17" s="12"/>
    </row>
    <row r="18" spans="1:15">
      <c r="A18">
        <v>0</v>
      </c>
      <c r="H18" s="7">
        <v>200000</v>
      </c>
      <c r="O18" s="12"/>
    </row>
    <row r="19" spans="1:15">
      <c r="A19">
        <v>1</v>
      </c>
      <c r="B19" s="10">
        <v>3.3980000000000003E-2</v>
      </c>
      <c r="C19" s="13">
        <f>POWER(1+(D19/12),-120)</f>
        <v>0.88480538026980926</v>
      </c>
      <c r="D19" s="6">
        <f>SUM((B19+1.5%)/4)</f>
        <v>1.2245000000000001E-2</v>
      </c>
      <c r="E19" s="14">
        <f>PRODUCT(1/(1-C19),D19/12,200000)</f>
        <v>1771.6394551354747</v>
      </c>
      <c r="F19" s="14">
        <f>SUM(E19,-G19)</f>
        <v>1567.5561218021414</v>
      </c>
      <c r="G19" s="14">
        <f>PRODUCT(H18,D19)/12</f>
        <v>204.08333333333334</v>
      </c>
      <c r="H19" s="7">
        <f>SUM(H18,-F19)</f>
        <v>198432.44387819787</v>
      </c>
      <c r="O19" s="12"/>
    </row>
    <row r="20" spans="1:15">
      <c r="A20">
        <v>2</v>
      </c>
      <c r="B20" s="11">
        <v>3.4409999999999996E-2</v>
      </c>
      <c r="C20" s="13">
        <f>POWER(1+(D20/12),-120)</f>
        <v>0.88385569835644384</v>
      </c>
      <c r="D20" s="6">
        <f t="shared" ref="D20:D83" si="0">SUM((B20+1.5%)/4)</f>
        <v>1.2352499999999999E-2</v>
      </c>
      <c r="E20" s="14">
        <f t="shared" ref="E20:E83" si="1">PRODUCT(1/(1-C20),D20/12,200000)</f>
        <v>1772.5794299562367</v>
      </c>
      <c r="F20" s="14">
        <f>SUM(E20,-G20)</f>
        <v>1568.3180330391169</v>
      </c>
      <c r="G20" s="14">
        <f t="shared" ref="G20:G83" si="2">PRODUCT(H19,D20)/12</f>
        <v>204.2613969171199</v>
      </c>
      <c r="H20" s="7">
        <f t="shared" ref="H20:H83" si="3">SUM(H19,-F20)</f>
        <v>196864.12584515876</v>
      </c>
      <c r="O20" s="12"/>
    </row>
    <row r="21" spans="1:15">
      <c r="A21">
        <v>3</v>
      </c>
      <c r="B21" s="11">
        <v>3.3769999999999994E-2</v>
      </c>
      <c r="C21" s="13">
        <f t="shared" ref="C21:C84" si="4">POWER(1+(D21/12),-120)</f>
        <v>0.88526955229546234</v>
      </c>
      <c r="D21" s="6">
        <f t="shared" si="0"/>
        <v>1.2192499999999998E-2</v>
      </c>
      <c r="E21" s="14">
        <f t="shared" si="1"/>
        <v>1771.1805139700182</v>
      </c>
      <c r="F21" s="14">
        <f>SUM(E21,-G21)</f>
        <v>1571.1583594394267</v>
      </c>
      <c r="G21" s="14">
        <f t="shared" si="2"/>
        <v>200.02215453059148</v>
      </c>
      <c r="H21" s="7">
        <f t="shared" si="3"/>
        <v>195292.96748571933</v>
      </c>
      <c r="O21" s="12"/>
    </row>
    <row r="22" spans="1:15">
      <c r="A22">
        <v>4</v>
      </c>
      <c r="B22" s="11">
        <v>3.3579999999999999E-2</v>
      </c>
      <c r="C22" s="13">
        <f t="shared" si="4"/>
        <v>0.8856897290314224</v>
      </c>
      <c r="D22" s="6">
        <f t="shared" si="0"/>
        <v>1.2145E-2</v>
      </c>
      <c r="E22" s="14">
        <f t="shared" si="1"/>
        <v>1770.7653472565764</v>
      </c>
      <c r="F22" s="14">
        <f t="shared" ref="F22:F85" si="5">SUM(E22,-G22)</f>
        <v>1573.1125897470713</v>
      </c>
      <c r="G22" s="14">
        <f t="shared" si="2"/>
        <v>197.65275750950511</v>
      </c>
      <c r="H22" s="7">
        <f t="shared" si="3"/>
        <v>193719.85489597227</v>
      </c>
      <c r="O22" s="12"/>
    </row>
    <row r="23" spans="1:15">
      <c r="A23">
        <v>5</v>
      </c>
      <c r="B23" s="11">
        <v>3.2969999999999999E-2</v>
      </c>
      <c r="C23" s="13">
        <f t="shared" si="4"/>
        <v>0.8870400771627357</v>
      </c>
      <c r="D23" s="6">
        <f t="shared" si="0"/>
        <v>1.19925E-2</v>
      </c>
      <c r="E23" s="14">
        <f t="shared" si="1"/>
        <v>1769.4328659196228</v>
      </c>
      <c r="F23" s="14">
        <f t="shared" si="5"/>
        <v>1575.8340859329605</v>
      </c>
      <c r="G23" s="14">
        <f t="shared" si="2"/>
        <v>193.59877998666229</v>
      </c>
      <c r="H23" s="7">
        <f t="shared" si="3"/>
        <v>192144.02081003931</v>
      </c>
      <c r="O23" s="12"/>
    </row>
    <row r="24" spans="1:15">
      <c r="A24">
        <v>6</v>
      </c>
      <c r="B24" s="11">
        <v>3.2590000000000001E-2</v>
      </c>
      <c r="C24" s="13">
        <f t="shared" si="4"/>
        <v>0.88788232685198221</v>
      </c>
      <c r="D24" s="6">
        <f t="shared" si="0"/>
        <v>1.18975E-2</v>
      </c>
      <c r="E24" s="14">
        <f t="shared" si="1"/>
        <v>1768.6031211589807</v>
      </c>
      <c r="F24" s="14">
        <f t="shared" si="5"/>
        <v>1578.1003305266938</v>
      </c>
      <c r="G24" s="14">
        <f t="shared" si="2"/>
        <v>190.50279063228689</v>
      </c>
      <c r="H24" s="7">
        <f t="shared" si="3"/>
        <v>190565.9204795126</v>
      </c>
      <c r="O24" s="12"/>
    </row>
    <row r="25" spans="1:15">
      <c r="A25">
        <v>7</v>
      </c>
      <c r="B25" s="11">
        <v>3.0470000000000001E-2</v>
      </c>
      <c r="C25" s="13">
        <f t="shared" si="4"/>
        <v>0.89259601410243095</v>
      </c>
      <c r="D25" s="6">
        <f t="shared" si="0"/>
        <v>1.1367499999999999E-2</v>
      </c>
      <c r="E25" s="14">
        <f t="shared" si="1"/>
        <v>1763.978606101447</v>
      </c>
      <c r="F25" s="14">
        <f t="shared" si="5"/>
        <v>1583.4570976805421</v>
      </c>
      <c r="G25" s="14">
        <f t="shared" si="2"/>
        <v>180.52150842090495</v>
      </c>
      <c r="H25" s="7">
        <f t="shared" si="3"/>
        <v>188982.46338183206</v>
      </c>
      <c r="O25" s="12"/>
    </row>
    <row r="26" spans="1:15">
      <c r="A26">
        <v>8</v>
      </c>
      <c r="B26" s="11">
        <v>2.8650000000000002E-2</v>
      </c>
      <c r="C26" s="13">
        <f t="shared" si="4"/>
        <v>0.89666279555657269</v>
      </c>
      <c r="D26" s="6">
        <f t="shared" si="0"/>
        <v>1.09125E-2</v>
      </c>
      <c r="E26" s="14">
        <f t="shared" si="1"/>
        <v>1760.0147108640701</v>
      </c>
      <c r="F26" s="14">
        <f t="shared" si="5"/>
        <v>1588.1587832262167</v>
      </c>
      <c r="G26" s="14">
        <f t="shared" si="2"/>
        <v>171.85592763785351</v>
      </c>
      <c r="H26" s="7">
        <f t="shared" si="3"/>
        <v>187394.30459860584</v>
      </c>
      <c r="O26" s="12"/>
    </row>
    <row r="27" spans="1:15">
      <c r="A27">
        <v>9</v>
      </c>
      <c r="B27" s="11">
        <v>2.8069999999999998E-2</v>
      </c>
      <c r="C27" s="13">
        <f t="shared" si="4"/>
        <v>0.89796272456191029</v>
      </c>
      <c r="D27" s="6">
        <f t="shared" si="0"/>
        <v>1.0767499999999999E-2</v>
      </c>
      <c r="E27" s="14">
        <f t="shared" si="1"/>
        <v>1758.7526966281866</v>
      </c>
      <c r="F27" s="14">
        <f t="shared" si="5"/>
        <v>1590.6053487310626</v>
      </c>
      <c r="G27" s="14">
        <f t="shared" si="2"/>
        <v>168.14734789712404</v>
      </c>
      <c r="H27" s="7">
        <f t="shared" si="3"/>
        <v>185803.69924987477</v>
      </c>
      <c r="O27" s="12"/>
    </row>
    <row r="28" spans="1:15">
      <c r="A28">
        <v>10</v>
      </c>
      <c r="B28" s="11">
        <v>2.5329999999999998E-2</v>
      </c>
      <c r="C28" s="13">
        <f t="shared" si="4"/>
        <v>0.9041295089770347</v>
      </c>
      <c r="D28" s="6">
        <f t="shared" si="0"/>
        <v>1.0082499999999999E-2</v>
      </c>
      <c r="E28" s="14">
        <f t="shared" si="1"/>
        <v>1752.7986440208501</v>
      </c>
      <c r="F28" s="14">
        <f t="shared" si="5"/>
        <v>1596.6848275469449</v>
      </c>
      <c r="G28" s="14">
        <f t="shared" si="2"/>
        <v>156.11381647390519</v>
      </c>
      <c r="H28" s="7">
        <f t="shared" si="3"/>
        <v>184207.01442232783</v>
      </c>
      <c r="O28" s="12"/>
    </row>
    <row r="29" spans="1:15">
      <c r="A29">
        <v>11</v>
      </c>
      <c r="B29" s="11">
        <v>2.5220000000000003E-2</v>
      </c>
      <c r="C29" s="13">
        <f t="shared" si="4"/>
        <v>0.90437797027930489</v>
      </c>
      <c r="D29" s="6">
        <f t="shared" si="0"/>
        <v>1.0055000000000001E-2</v>
      </c>
      <c r="E29" s="14">
        <f t="shared" si="1"/>
        <v>1752.559884190201</v>
      </c>
      <c r="F29" s="14">
        <f t="shared" si="5"/>
        <v>1598.2097566888256</v>
      </c>
      <c r="G29" s="14">
        <f t="shared" si="2"/>
        <v>154.35012750137557</v>
      </c>
      <c r="H29" s="7">
        <f t="shared" si="3"/>
        <v>182608.80466563901</v>
      </c>
      <c r="O29" s="12"/>
    </row>
    <row r="30" spans="1:15">
      <c r="A30">
        <v>12</v>
      </c>
      <c r="B30" s="11">
        <v>2.5300000000000003E-2</v>
      </c>
      <c r="C30" s="13">
        <f t="shared" si="4"/>
        <v>0.9041972643235846</v>
      </c>
      <c r="D30" s="6">
        <f t="shared" si="0"/>
        <v>1.0075000000000001E-2</v>
      </c>
      <c r="E30" s="14">
        <f t="shared" si="1"/>
        <v>1752.7335256252416</v>
      </c>
      <c r="F30" s="14">
        <f t="shared" si="5"/>
        <v>1599.4182167080487</v>
      </c>
      <c r="G30" s="14">
        <f t="shared" si="2"/>
        <v>153.31530891719277</v>
      </c>
      <c r="H30" s="7">
        <f t="shared" si="3"/>
        <v>181009.38644893095</v>
      </c>
    </row>
    <row r="31" spans="1:15">
      <c r="A31">
        <v>13</v>
      </c>
      <c r="B31" s="11">
        <v>2.2720000000000004E-2</v>
      </c>
      <c r="C31" s="13">
        <f t="shared" si="4"/>
        <v>0.91004341905881414</v>
      </c>
      <c r="D31" s="6">
        <f t="shared" si="0"/>
        <v>9.4300000000000009E-3</v>
      </c>
      <c r="E31" s="14">
        <f t="shared" si="1"/>
        <v>1747.1391756143241</v>
      </c>
      <c r="F31" s="14">
        <f t="shared" si="5"/>
        <v>1604.8959660965393</v>
      </c>
      <c r="G31" s="14">
        <f t="shared" si="2"/>
        <v>142.24320951778492</v>
      </c>
      <c r="H31" s="7">
        <f t="shared" si="3"/>
        <v>179404.4904828344</v>
      </c>
    </row>
    <row r="32" spans="1:15">
      <c r="A32">
        <v>14</v>
      </c>
      <c r="B32" s="11">
        <v>2.147E-2</v>
      </c>
      <c r="C32" s="13">
        <f t="shared" si="4"/>
        <v>0.9128895499831472</v>
      </c>
      <c r="D32" s="6">
        <f t="shared" si="0"/>
        <v>9.1175000000000006E-3</v>
      </c>
      <c r="E32" s="14">
        <f t="shared" si="1"/>
        <v>1744.4328815192066</v>
      </c>
      <c r="F32" s="14">
        <f t="shared" si="5"/>
        <v>1608.1228446877697</v>
      </c>
      <c r="G32" s="14">
        <f t="shared" si="2"/>
        <v>136.31003683143689</v>
      </c>
      <c r="H32" s="7">
        <f t="shared" si="3"/>
        <v>177796.36763814662</v>
      </c>
    </row>
    <row r="33" spans="1:8">
      <c r="A33">
        <v>15</v>
      </c>
      <c r="B33" s="11">
        <v>2.121E-2</v>
      </c>
      <c r="C33" s="13">
        <f t="shared" si="4"/>
        <v>0.91348267189165522</v>
      </c>
      <c r="D33" s="6">
        <f t="shared" si="0"/>
        <v>9.0524999999999998E-3</v>
      </c>
      <c r="E33" s="14">
        <f t="shared" si="1"/>
        <v>1743.8703124426213</v>
      </c>
      <c r="F33" s="14">
        <f t="shared" si="5"/>
        <v>1609.7451776055946</v>
      </c>
      <c r="G33" s="14">
        <f t="shared" si="2"/>
        <v>134.12513483702685</v>
      </c>
      <c r="H33" s="7">
        <f t="shared" si="3"/>
        <v>176186.62246054102</v>
      </c>
    </row>
    <row r="34" spans="1:8">
      <c r="A34">
        <v>16</v>
      </c>
      <c r="B34" s="11">
        <v>2.1520000000000001E-2</v>
      </c>
      <c r="C34" s="13">
        <f t="shared" si="4"/>
        <v>0.91277553260446176</v>
      </c>
      <c r="D34" s="6">
        <f t="shared" si="0"/>
        <v>9.1299999999999992E-3</v>
      </c>
      <c r="E34" s="14">
        <f t="shared" si="1"/>
        <v>1744.541081307312</v>
      </c>
      <c r="F34" s="14">
        <f t="shared" si="5"/>
        <v>1610.4924260519169</v>
      </c>
      <c r="G34" s="14">
        <f t="shared" si="2"/>
        <v>134.04865525539495</v>
      </c>
      <c r="H34" s="7">
        <f t="shared" si="3"/>
        <v>174576.13003448912</v>
      </c>
    </row>
    <row r="35" spans="1:8">
      <c r="A35">
        <v>17</v>
      </c>
      <c r="B35" s="11">
        <v>2.128E-2</v>
      </c>
      <c r="C35" s="13">
        <f t="shared" si="4"/>
        <v>0.91332294700934424</v>
      </c>
      <c r="D35" s="6">
        <f t="shared" si="0"/>
        <v>9.0699999999999999E-3</v>
      </c>
      <c r="E35" s="14">
        <f t="shared" si="1"/>
        <v>1744.0217618262036</v>
      </c>
      <c r="F35" s="14">
        <f t="shared" si="5"/>
        <v>1612.0713035418023</v>
      </c>
      <c r="G35" s="14">
        <f t="shared" si="2"/>
        <v>131.95045828440138</v>
      </c>
      <c r="H35" s="7">
        <f t="shared" si="3"/>
        <v>172964.05873094732</v>
      </c>
    </row>
    <row r="36" spans="1:8">
      <c r="A36">
        <v>18</v>
      </c>
      <c r="B36" s="11">
        <v>2.1610000000000001E-2</v>
      </c>
      <c r="C36" s="13">
        <f t="shared" si="4"/>
        <v>0.912570337506591</v>
      </c>
      <c r="D36" s="6">
        <f t="shared" si="0"/>
        <v>9.1525000000000009E-3</v>
      </c>
      <c r="E36" s="14">
        <f t="shared" si="1"/>
        <v>1744.7358518416588</v>
      </c>
      <c r="F36" s="14">
        <f t="shared" si="5"/>
        <v>1612.8147228804091</v>
      </c>
      <c r="G36" s="14">
        <f t="shared" si="2"/>
        <v>131.92112896124962</v>
      </c>
      <c r="H36" s="7">
        <f t="shared" si="3"/>
        <v>171351.24400806692</v>
      </c>
    </row>
    <row r="37" spans="1:8">
      <c r="A37">
        <v>19</v>
      </c>
      <c r="B37" s="11">
        <v>2.154E-2</v>
      </c>
      <c r="C37" s="13">
        <f t="shared" si="4"/>
        <v>0.91272992967364031</v>
      </c>
      <c r="D37" s="6">
        <f t="shared" si="0"/>
        <v>9.1350000000000008E-3</v>
      </c>
      <c r="E37" s="14">
        <f t="shared" si="1"/>
        <v>1744.5843624353456</v>
      </c>
      <c r="F37" s="14">
        <f t="shared" si="5"/>
        <v>1614.1432279342046</v>
      </c>
      <c r="G37" s="14">
        <f t="shared" si="2"/>
        <v>130.44113450114097</v>
      </c>
      <c r="H37" s="7">
        <f t="shared" si="3"/>
        <v>169737.10078013272</v>
      </c>
    </row>
    <row r="38" spans="1:8">
      <c r="A38">
        <v>20</v>
      </c>
      <c r="B38" s="11">
        <v>2.1240000000000002E-2</v>
      </c>
      <c r="C38" s="13">
        <f t="shared" si="4"/>
        <v>0.91341421492205399</v>
      </c>
      <c r="D38" s="6">
        <f t="shared" si="0"/>
        <v>9.0600000000000003E-3</v>
      </c>
      <c r="E38" s="14">
        <f t="shared" si="1"/>
        <v>1743.9352182816986</v>
      </c>
      <c r="F38" s="14">
        <f t="shared" si="5"/>
        <v>1615.7837071926983</v>
      </c>
      <c r="G38" s="14">
        <f t="shared" si="2"/>
        <v>128.15151108900019</v>
      </c>
      <c r="H38" s="7">
        <f t="shared" si="3"/>
        <v>168121.31707294003</v>
      </c>
    </row>
    <row r="39" spans="1:8">
      <c r="A39">
        <v>21</v>
      </c>
      <c r="B39" s="11">
        <v>2.0930000000000001E-2</v>
      </c>
      <c r="C39" s="13">
        <f t="shared" si="4"/>
        <v>0.91412185313128691</v>
      </c>
      <c r="D39" s="6">
        <f t="shared" si="0"/>
        <v>8.9825000000000009E-3</v>
      </c>
      <c r="E39" s="14">
        <f t="shared" si="1"/>
        <v>1743.2645998079252</v>
      </c>
      <c r="F39" s="14">
        <f t="shared" si="5"/>
        <v>1617.4187889239515</v>
      </c>
      <c r="G39" s="14">
        <f t="shared" si="2"/>
        <v>125.84581088397367</v>
      </c>
      <c r="H39" s="7">
        <f t="shared" si="3"/>
        <v>166503.89828401609</v>
      </c>
    </row>
    <row r="40" spans="1:8">
      <c r="A40">
        <v>22</v>
      </c>
      <c r="B40" s="11">
        <v>2.052E-2</v>
      </c>
      <c r="C40" s="13">
        <f t="shared" si="4"/>
        <v>0.91505861083567852</v>
      </c>
      <c r="D40" s="6">
        <f t="shared" si="0"/>
        <v>8.879999999999999E-3</v>
      </c>
      <c r="E40" s="14">
        <f t="shared" si="1"/>
        <v>1742.3779085327867</v>
      </c>
      <c r="F40" s="14">
        <f t="shared" si="5"/>
        <v>1619.1650238026148</v>
      </c>
      <c r="G40" s="14">
        <f t="shared" si="2"/>
        <v>123.21288473017189</v>
      </c>
      <c r="H40" s="7">
        <f t="shared" si="3"/>
        <v>164884.73326021348</v>
      </c>
    </row>
    <row r="41" spans="1:8">
      <c r="A41">
        <v>23</v>
      </c>
      <c r="B41" s="11">
        <v>1.958E-2</v>
      </c>
      <c r="C41" s="13">
        <f t="shared" si="4"/>
        <v>0.91720995448161058</v>
      </c>
      <c r="D41" s="6">
        <f t="shared" si="0"/>
        <v>8.6449999999999999E-3</v>
      </c>
      <c r="E41" s="14">
        <f t="shared" si="1"/>
        <v>1740.3461059980859</v>
      </c>
      <c r="F41" s="14">
        <f t="shared" si="5"/>
        <v>1621.5603960785404</v>
      </c>
      <c r="G41" s="14">
        <f t="shared" si="2"/>
        <v>118.78570991954547</v>
      </c>
      <c r="H41" s="7">
        <f t="shared" si="3"/>
        <v>163263.17286413495</v>
      </c>
    </row>
    <row r="42" spans="1:8">
      <c r="A42">
        <v>24</v>
      </c>
      <c r="B42" s="11">
        <v>2.0729999999999998E-2</v>
      </c>
      <c r="C42" s="13">
        <f t="shared" si="4"/>
        <v>0.91457868724923319</v>
      </c>
      <c r="D42" s="6">
        <f t="shared" si="0"/>
        <v>8.9324999999999995E-3</v>
      </c>
      <c r="E42" s="14">
        <f t="shared" si="1"/>
        <v>1742.8320310924228</v>
      </c>
      <c r="F42" s="14">
        <f t="shared" si="5"/>
        <v>1621.3030067916823</v>
      </c>
      <c r="G42" s="14">
        <f t="shared" si="2"/>
        <v>121.52902430074045</v>
      </c>
      <c r="H42" s="7">
        <f t="shared" si="3"/>
        <v>161641.86985734326</v>
      </c>
    </row>
    <row r="43" spans="1:8">
      <c r="A43">
        <v>25</v>
      </c>
      <c r="B43" s="11">
        <v>2.0870000000000003E-2</v>
      </c>
      <c r="C43" s="13">
        <f t="shared" si="4"/>
        <v>0.9142588792018691</v>
      </c>
      <c r="D43" s="6">
        <f t="shared" si="0"/>
        <v>8.9674999999999998E-3</v>
      </c>
      <c r="E43" s="14">
        <f t="shared" si="1"/>
        <v>1743.1348219160602</v>
      </c>
      <c r="F43" s="14">
        <f t="shared" si="5"/>
        <v>1622.3411995872498</v>
      </c>
      <c r="G43" s="14">
        <f t="shared" si="2"/>
        <v>120.79362232881049</v>
      </c>
      <c r="H43" s="7">
        <f t="shared" si="3"/>
        <v>160019.52865775602</v>
      </c>
    </row>
    <row r="44" spans="1:8">
      <c r="A44">
        <v>26</v>
      </c>
      <c r="B44" s="11">
        <v>2.12E-2</v>
      </c>
      <c r="C44" s="13">
        <f t="shared" si="4"/>
        <v>0.91350549203115317</v>
      </c>
      <c r="D44" s="6">
        <f t="shared" si="0"/>
        <v>9.049999999999999E-3</v>
      </c>
      <c r="E44" s="14">
        <f t="shared" si="1"/>
        <v>1743.8486775097874</v>
      </c>
      <c r="F44" s="14">
        <f t="shared" si="5"/>
        <v>1623.1672829803965</v>
      </c>
      <c r="G44" s="14">
        <f t="shared" si="2"/>
        <v>120.68139452939097</v>
      </c>
      <c r="H44" s="7">
        <f t="shared" si="3"/>
        <v>158396.36137477562</v>
      </c>
    </row>
    <row r="45" spans="1:8">
      <c r="A45">
        <v>27</v>
      </c>
      <c r="B45" s="11">
        <v>2.1160000000000002E-2</v>
      </c>
      <c r="C45" s="13">
        <f t="shared" si="4"/>
        <v>0.91359677833752839</v>
      </c>
      <c r="D45" s="6">
        <f t="shared" si="0"/>
        <v>9.0399999999999994E-3</v>
      </c>
      <c r="E45" s="14">
        <f t="shared" si="1"/>
        <v>1743.7621395095182</v>
      </c>
      <c r="F45" s="14">
        <f t="shared" si="5"/>
        <v>1624.4368806071873</v>
      </c>
      <c r="G45" s="14">
        <f t="shared" si="2"/>
        <v>119.32525890233096</v>
      </c>
      <c r="H45" s="7">
        <f t="shared" si="3"/>
        <v>156771.92449416843</v>
      </c>
    </row>
    <row r="46" spans="1:8">
      <c r="A46">
        <v>28</v>
      </c>
      <c r="B46" s="11">
        <v>2.1150000000000002E-2</v>
      </c>
      <c r="C46" s="13">
        <f t="shared" si="4"/>
        <v>0.91361960135133691</v>
      </c>
      <c r="D46" s="6">
        <f t="shared" si="0"/>
        <v>9.0375000000000004E-3</v>
      </c>
      <c r="E46" s="14">
        <f t="shared" si="1"/>
        <v>1743.7405054431431</v>
      </c>
      <c r="F46" s="14">
        <f t="shared" si="5"/>
        <v>1625.6716498084725</v>
      </c>
      <c r="G46" s="14">
        <f t="shared" si="2"/>
        <v>118.06885563467061</v>
      </c>
      <c r="H46" s="7">
        <f t="shared" si="3"/>
        <v>155146.25284435996</v>
      </c>
    </row>
    <row r="47" spans="1:8">
      <c r="A47">
        <v>29</v>
      </c>
      <c r="B47" s="11">
        <v>2.1499999999999998E-2</v>
      </c>
      <c r="C47" s="13">
        <f t="shared" si="4"/>
        <v>0.91282113783274621</v>
      </c>
      <c r="D47" s="6">
        <f t="shared" si="0"/>
        <v>9.1249999999999994E-3</v>
      </c>
      <c r="E47" s="14">
        <f t="shared" si="1"/>
        <v>1744.4978008724115</v>
      </c>
      <c r="F47" s="14">
        <f t="shared" si="5"/>
        <v>1626.5220044386795</v>
      </c>
      <c r="G47" s="14">
        <f t="shared" si="2"/>
        <v>117.97579643373204</v>
      </c>
      <c r="H47" s="7">
        <f t="shared" si="3"/>
        <v>153519.73083992128</v>
      </c>
    </row>
    <row r="48" spans="1:8">
      <c r="A48">
        <v>30</v>
      </c>
      <c r="B48" s="11">
        <v>2.1530000000000001E-2</v>
      </c>
      <c r="C48" s="13">
        <f t="shared" si="4"/>
        <v>0.91275273085188346</v>
      </c>
      <c r="D48" s="6">
        <f t="shared" si="0"/>
        <v>9.1325E-3</v>
      </c>
      <c r="E48" s="14">
        <f t="shared" si="1"/>
        <v>1744.5627217848473</v>
      </c>
      <c r="F48" s="14">
        <f t="shared" si="5"/>
        <v>1627.7278099602156</v>
      </c>
      <c r="G48" s="14">
        <f t="shared" si="2"/>
        <v>116.83491182463176</v>
      </c>
      <c r="H48" s="7">
        <f t="shared" si="3"/>
        <v>151892.00302996105</v>
      </c>
    </row>
    <row r="49" spans="1:8">
      <c r="A49">
        <v>31</v>
      </c>
      <c r="B49" s="11">
        <v>2.1760000000000002E-2</v>
      </c>
      <c r="C49" s="13">
        <f t="shared" si="4"/>
        <v>0.91222844903349209</v>
      </c>
      <c r="D49" s="6">
        <f t="shared" si="0"/>
        <v>9.1900000000000003E-3</v>
      </c>
      <c r="E49" s="14">
        <f t="shared" si="1"/>
        <v>1745.0605005842087</v>
      </c>
      <c r="F49" s="14">
        <f t="shared" si="5"/>
        <v>1628.7365415970969</v>
      </c>
      <c r="G49" s="14">
        <f t="shared" si="2"/>
        <v>116.32395898711184</v>
      </c>
      <c r="H49" s="7">
        <f t="shared" si="3"/>
        <v>150263.26648836397</v>
      </c>
    </row>
    <row r="50" spans="1:8">
      <c r="A50">
        <v>32</v>
      </c>
      <c r="B50" s="11">
        <v>2.155E-2</v>
      </c>
      <c r="C50" s="13">
        <f t="shared" si="4"/>
        <v>0.91270712906974982</v>
      </c>
      <c r="D50" s="6">
        <f t="shared" si="0"/>
        <v>9.1374999999999998E-3</v>
      </c>
      <c r="E50" s="14">
        <f t="shared" si="1"/>
        <v>1744.6060032594482</v>
      </c>
      <c r="F50" s="14">
        <f t="shared" si="5"/>
        <v>1630.1867867979961</v>
      </c>
      <c r="G50" s="14">
        <f t="shared" si="2"/>
        <v>114.41921646145215</v>
      </c>
      <c r="H50" s="7">
        <f t="shared" si="3"/>
        <v>148633.07970156596</v>
      </c>
    </row>
    <row r="51" spans="1:8">
      <c r="A51">
        <v>33</v>
      </c>
      <c r="B51" s="11">
        <v>2.1419999999999998E-2</v>
      </c>
      <c r="C51" s="13">
        <f t="shared" si="4"/>
        <v>0.91300358172275642</v>
      </c>
      <c r="D51" s="6">
        <f t="shared" si="0"/>
        <v>9.1049999999999985E-3</v>
      </c>
      <c r="E51" s="14">
        <f t="shared" si="1"/>
        <v>1744.324686062329</v>
      </c>
      <c r="F51" s="14">
        <f t="shared" si="5"/>
        <v>1631.5493368387658</v>
      </c>
      <c r="G51" s="14">
        <f t="shared" si="2"/>
        <v>112.77534922356317</v>
      </c>
      <c r="H51" s="7">
        <f t="shared" si="3"/>
        <v>147001.53036472719</v>
      </c>
    </row>
    <row r="52" spans="1:8">
      <c r="A52">
        <v>34</v>
      </c>
      <c r="B52" s="11">
        <v>2.1360000000000001E-2</v>
      </c>
      <c r="C52" s="13">
        <f t="shared" si="4"/>
        <v>0.9131404387692782</v>
      </c>
      <c r="D52" s="6">
        <f t="shared" si="0"/>
        <v>9.0900000000000009E-3</v>
      </c>
      <c r="E52" s="14">
        <f t="shared" si="1"/>
        <v>1744.1948572313904</v>
      </c>
      <c r="F52" s="14">
        <f t="shared" si="5"/>
        <v>1632.8411979801097</v>
      </c>
      <c r="G52" s="14">
        <f t="shared" si="2"/>
        <v>111.35365925128086</v>
      </c>
      <c r="H52" s="7">
        <f t="shared" si="3"/>
        <v>145368.68916674709</v>
      </c>
    </row>
    <row r="53" spans="1:8">
      <c r="A53">
        <v>35</v>
      </c>
      <c r="B53" s="11">
        <v>2.147E-2</v>
      </c>
      <c r="C53" s="13">
        <f t="shared" si="4"/>
        <v>0.9128895499831472</v>
      </c>
      <c r="D53" s="6">
        <f t="shared" si="0"/>
        <v>9.1175000000000006E-3</v>
      </c>
      <c r="E53" s="14">
        <f t="shared" si="1"/>
        <v>1744.4328815192066</v>
      </c>
      <c r="F53" s="14">
        <f t="shared" si="5"/>
        <v>1633.9829628960551</v>
      </c>
      <c r="G53" s="14">
        <f t="shared" si="2"/>
        <v>110.44991862315139</v>
      </c>
      <c r="H53" s="7">
        <f t="shared" si="3"/>
        <v>143734.70620385103</v>
      </c>
    </row>
    <row r="54" spans="1:8">
      <c r="A54">
        <v>36</v>
      </c>
      <c r="B54" s="11">
        <v>2.1259999999999998E-2</v>
      </c>
      <c r="C54" s="13">
        <f t="shared" si="4"/>
        <v>0.91336857981623121</v>
      </c>
      <c r="D54" s="6">
        <f t="shared" si="0"/>
        <v>9.0650000000000001E-3</v>
      </c>
      <c r="E54" s="14">
        <f t="shared" si="1"/>
        <v>1743.978489707828</v>
      </c>
      <c r="F54" s="14">
        <f t="shared" si="5"/>
        <v>1635.3988970630021</v>
      </c>
      <c r="G54" s="14">
        <f t="shared" si="2"/>
        <v>108.57959264482581</v>
      </c>
      <c r="H54" s="7">
        <f t="shared" si="3"/>
        <v>142099.30730678802</v>
      </c>
    </row>
    <row r="55" spans="1:8">
      <c r="A55">
        <v>37</v>
      </c>
      <c r="B55" s="11">
        <v>2.1269999999999997E-2</v>
      </c>
      <c r="C55" s="13">
        <f t="shared" si="4"/>
        <v>0.91334576312541427</v>
      </c>
      <c r="D55" s="6">
        <f t="shared" si="0"/>
        <v>9.0674999999999992E-3</v>
      </c>
      <c r="E55" s="14">
        <f t="shared" si="1"/>
        <v>1744.0001256802072</v>
      </c>
      <c r="F55" s="14">
        <f t="shared" si="5"/>
        <v>1636.6263365965156</v>
      </c>
      <c r="G55" s="14">
        <f t="shared" si="2"/>
        <v>107.37378908369169</v>
      </c>
      <c r="H55" s="7">
        <f t="shared" si="3"/>
        <v>140462.68097019149</v>
      </c>
    </row>
    <row r="56" spans="1:8">
      <c r="A56">
        <v>38</v>
      </c>
      <c r="B56" s="11">
        <v>2.1059999999999999E-2</v>
      </c>
      <c r="C56" s="13">
        <f t="shared" si="4"/>
        <v>0.91382503434783879</v>
      </c>
      <c r="D56" s="6">
        <f t="shared" si="0"/>
        <v>9.0149999999999987E-3</v>
      </c>
      <c r="E56" s="14">
        <f t="shared" si="1"/>
        <v>1743.545806638007</v>
      </c>
      <c r="F56" s="14">
        <f t="shared" si="5"/>
        <v>1638.0232175591507</v>
      </c>
      <c r="G56" s="14">
        <f t="shared" si="2"/>
        <v>105.52258907885634</v>
      </c>
      <c r="H56" s="7">
        <f t="shared" si="3"/>
        <v>138824.65775263234</v>
      </c>
    </row>
    <row r="57" spans="1:8">
      <c r="A57">
        <v>39</v>
      </c>
      <c r="B57" s="11">
        <v>2.1250000000000002E-2</v>
      </c>
      <c r="C57" s="13">
        <f t="shared" si="4"/>
        <v>0.91339139708176764</v>
      </c>
      <c r="D57" s="6">
        <f t="shared" si="0"/>
        <v>9.0625000000000011E-3</v>
      </c>
      <c r="E57" s="14">
        <f t="shared" si="1"/>
        <v>1743.9568539082188</v>
      </c>
      <c r="F57" s="14">
        <f t="shared" si="5"/>
        <v>1639.115315501283</v>
      </c>
      <c r="G57" s="14">
        <f t="shared" si="2"/>
        <v>104.8415384069359</v>
      </c>
      <c r="H57" s="7">
        <f t="shared" si="3"/>
        <v>137185.54243713105</v>
      </c>
    </row>
    <row r="58" spans="1:8">
      <c r="A58">
        <v>40</v>
      </c>
      <c r="B58" s="11">
        <v>2.1339999999999998E-2</v>
      </c>
      <c r="C58" s="13">
        <f t="shared" si="4"/>
        <v>0.9131860623814273</v>
      </c>
      <c r="D58" s="6">
        <f t="shared" si="0"/>
        <v>9.0849999999999993E-3</v>
      </c>
      <c r="E58" s="14">
        <f t="shared" si="1"/>
        <v>1744.1515823407722</v>
      </c>
      <c r="F58" s="14">
        <f t="shared" si="5"/>
        <v>1640.2906945873276</v>
      </c>
      <c r="G58" s="14">
        <f t="shared" si="2"/>
        <v>103.86088775344463</v>
      </c>
      <c r="H58" s="7">
        <f t="shared" si="3"/>
        <v>135545.25174254371</v>
      </c>
    </row>
    <row r="59" spans="1:8">
      <c r="A59">
        <v>41</v>
      </c>
      <c r="B59" s="11">
        <v>2.1760000000000002E-2</v>
      </c>
      <c r="C59" s="13">
        <f t="shared" si="4"/>
        <v>0.91222844903349209</v>
      </c>
      <c r="D59" s="6">
        <f t="shared" si="0"/>
        <v>9.1900000000000003E-3</v>
      </c>
      <c r="E59" s="14">
        <f t="shared" si="1"/>
        <v>1745.0605005842087</v>
      </c>
      <c r="F59" s="14">
        <f t="shared" si="5"/>
        <v>1641.2554286247107</v>
      </c>
      <c r="G59" s="14">
        <f t="shared" si="2"/>
        <v>103.80507195949805</v>
      </c>
      <c r="H59" s="7">
        <f t="shared" si="3"/>
        <v>133903.99631391899</v>
      </c>
    </row>
    <row r="60" spans="1:8">
      <c r="A60">
        <v>42</v>
      </c>
      <c r="B60" s="11">
        <v>2.2629999999999997E-2</v>
      </c>
      <c r="C60" s="13">
        <f t="shared" si="4"/>
        <v>0.91024804124012637</v>
      </c>
      <c r="D60" s="6">
        <f t="shared" si="0"/>
        <v>9.4074999999999992E-3</v>
      </c>
      <c r="E60" s="14">
        <f t="shared" si="1"/>
        <v>1746.9442320044961</v>
      </c>
      <c r="F60" s="14">
        <f t="shared" si="5"/>
        <v>1641.9690782275634</v>
      </c>
      <c r="G60" s="14">
        <f t="shared" si="2"/>
        <v>104.97515377693274</v>
      </c>
      <c r="H60" s="7">
        <f t="shared" si="3"/>
        <v>132262.02723569144</v>
      </c>
    </row>
    <row r="61" spans="1:8">
      <c r="A61">
        <v>43</v>
      </c>
      <c r="B61" s="11">
        <v>2.4729999999999999E-2</v>
      </c>
      <c r="C61" s="13">
        <f t="shared" si="4"/>
        <v>0.90548558913225696</v>
      </c>
      <c r="D61" s="6">
        <f t="shared" si="0"/>
        <v>9.9325000000000004E-3</v>
      </c>
      <c r="E61" s="14">
        <f t="shared" si="1"/>
        <v>1751.4965722879476</v>
      </c>
      <c r="F61" s="14">
        <f t="shared" si="5"/>
        <v>1642.0221901614054</v>
      </c>
      <c r="G61" s="14">
        <f t="shared" si="2"/>
        <v>109.4743821265421</v>
      </c>
      <c r="H61" s="7">
        <f t="shared" si="3"/>
        <v>130620.00504553004</v>
      </c>
    </row>
    <row r="62" spans="1:8">
      <c r="A62">
        <v>44</v>
      </c>
      <c r="B62" s="11">
        <v>2.4879999999999999E-2</v>
      </c>
      <c r="C62" s="13">
        <f t="shared" si="4"/>
        <v>0.90514637694135258</v>
      </c>
      <c r="D62" s="6">
        <f t="shared" si="0"/>
        <v>9.9699999999999997E-3</v>
      </c>
      <c r="E62" s="14">
        <f t="shared" si="1"/>
        <v>1751.8220317628438</v>
      </c>
      <c r="F62" s="14">
        <f t="shared" si="5"/>
        <v>1643.2985775708494</v>
      </c>
      <c r="G62" s="14">
        <f t="shared" si="2"/>
        <v>108.52345419199453</v>
      </c>
      <c r="H62" s="7">
        <f t="shared" si="3"/>
        <v>128976.70646795919</v>
      </c>
    </row>
    <row r="63" spans="1:8">
      <c r="A63">
        <v>45</v>
      </c>
      <c r="B63" s="11">
        <v>2.5470000000000003E-2</v>
      </c>
      <c r="C63" s="13">
        <f t="shared" si="4"/>
        <v>0.90381338504477615</v>
      </c>
      <c r="D63" s="6">
        <f t="shared" si="0"/>
        <v>1.0117500000000001E-2</v>
      </c>
      <c r="E63" s="14">
        <f t="shared" si="1"/>
        <v>1753.1025504795778</v>
      </c>
      <c r="F63" s="14">
        <f t="shared" si="5"/>
        <v>1644.3590648387797</v>
      </c>
      <c r="G63" s="14">
        <f t="shared" si="2"/>
        <v>108.7434856407981</v>
      </c>
      <c r="H63" s="7">
        <f t="shared" si="3"/>
        <v>127332.34740312041</v>
      </c>
    </row>
    <row r="64" spans="1:8">
      <c r="A64">
        <v>46</v>
      </c>
      <c r="B64" s="11">
        <v>2.664E-2</v>
      </c>
      <c r="C64" s="13">
        <f t="shared" si="4"/>
        <v>0.90117584609302259</v>
      </c>
      <c r="D64" s="6">
        <f t="shared" si="0"/>
        <v>1.0409999999999999E-2</v>
      </c>
      <c r="E64" s="14">
        <f t="shared" si="1"/>
        <v>1755.6436674713602</v>
      </c>
      <c r="F64" s="14">
        <f t="shared" si="5"/>
        <v>1645.1828560991532</v>
      </c>
      <c r="G64" s="14">
        <f t="shared" si="2"/>
        <v>110.46081137220695</v>
      </c>
      <c r="H64" s="7">
        <f t="shared" si="3"/>
        <v>125687.16454702125</v>
      </c>
    </row>
    <row r="65" spans="1:8">
      <c r="A65">
        <v>47</v>
      </c>
      <c r="B65" s="11">
        <v>2.8159999999999998E-2</v>
      </c>
      <c r="C65" s="13">
        <f t="shared" si="4"/>
        <v>0.89776088695290379</v>
      </c>
      <c r="D65" s="6">
        <f t="shared" si="0"/>
        <v>1.0789999999999999E-2</v>
      </c>
      <c r="E65" s="14">
        <f t="shared" si="1"/>
        <v>1758.9484882414183</v>
      </c>
      <c r="F65" s="14">
        <f t="shared" si="5"/>
        <v>1645.9347794528883</v>
      </c>
      <c r="G65" s="14">
        <f t="shared" si="2"/>
        <v>113.01370878852994</v>
      </c>
      <c r="H65" s="7">
        <f t="shared" si="3"/>
        <v>124041.22976756837</v>
      </c>
    </row>
    <row r="66" spans="1:8">
      <c r="A66">
        <v>48</v>
      </c>
      <c r="B66" s="11">
        <v>2.852E-2</v>
      </c>
      <c r="C66" s="13">
        <f t="shared" si="4"/>
        <v>0.89695399386815766</v>
      </c>
      <c r="D66" s="6">
        <f t="shared" si="0"/>
        <v>1.0880000000000001E-2</v>
      </c>
      <c r="E66" s="14">
        <f t="shared" si="1"/>
        <v>1759.7317949550243</v>
      </c>
      <c r="F66" s="14">
        <f t="shared" si="5"/>
        <v>1647.267746632429</v>
      </c>
      <c r="G66" s="14">
        <f t="shared" si="2"/>
        <v>112.46404832259532</v>
      </c>
      <c r="H66" s="7">
        <f t="shared" si="3"/>
        <v>122393.96202093594</v>
      </c>
    </row>
    <row r="67" spans="1:8">
      <c r="A67">
        <v>49</v>
      </c>
      <c r="B67" s="11">
        <v>2.9260000000000001E-2</v>
      </c>
      <c r="C67" s="13">
        <f t="shared" si="4"/>
        <v>0.89529767604102484</v>
      </c>
      <c r="D67" s="6">
        <f t="shared" si="0"/>
        <v>1.1065E-2</v>
      </c>
      <c r="E67" s="14">
        <f t="shared" si="1"/>
        <v>1761.3426301686052</v>
      </c>
      <c r="F67" s="14">
        <f t="shared" si="5"/>
        <v>1648.4851976884672</v>
      </c>
      <c r="G67" s="14">
        <f t="shared" si="2"/>
        <v>112.85743248013802</v>
      </c>
      <c r="H67" s="7">
        <f t="shared" si="3"/>
        <v>120745.47682324747</v>
      </c>
    </row>
    <row r="68" spans="1:8">
      <c r="A68">
        <v>50</v>
      </c>
      <c r="B68" s="11">
        <v>3.056E-2</v>
      </c>
      <c r="C68" s="13">
        <f t="shared" si="4"/>
        <v>0.89239539280497349</v>
      </c>
      <c r="D68" s="6">
        <f t="shared" si="0"/>
        <v>1.1390000000000001E-2</v>
      </c>
      <c r="E68" s="14">
        <f t="shared" si="1"/>
        <v>1764.1747717109592</v>
      </c>
      <c r="F68" s="14">
        <f t="shared" si="5"/>
        <v>1649.5671899595602</v>
      </c>
      <c r="G68" s="14">
        <f t="shared" si="2"/>
        <v>114.60758175139908</v>
      </c>
      <c r="H68" s="7">
        <f t="shared" si="3"/>
        <v>119095.90963328791</v>
      </c>
    </row>
    <row r="69" spans="1:8">
      <c r="A69">
        <v>51</v>
      </c>
      <c r="B69" s="11">
        <v>3.1609999999999999E-2</v>
      </c>
      <c r="C69" s="13">
        <f t="shared" si="4"/>
        <v>0.89005816782677993</v>
      </c>
      <c r="D69" s="6">
        <f t="shared" si="0"/>
        <v>1.16525E-2</v>
      </c>
      <c r="E69" s="14">
        <f t="shared" si="1"/>
        <v>1766.4644066268265</v>
      </c>
      <c r="F69" s="14">
        <f t="shared" si="5"/>
        <v>1650.8173160433359</v>
      </c>
      <c r="G69" s="14">
        <f t="shared" si="2"/>
        <v>115.64709058349062</v>
      </c>
      <c r="H69" s="7">
        <f t="shared" si="3"/>
        <v>117445.09231724458</v>
      </c>
    </row>
    <row r="70" spans="1:8">
      <c r="A70">
        <v>52</v>
      </c>
      <c r="B70" s="11">
        <v>3.2640000000000002E-2</v>
      </c>
      <c r="C70" s="13">
        <f t="shared" si="4"/>
        <v>0.88777145846967265</v>
      </c>
      <c r="D70" s="6">
        <f t="shared" si="0"/>
        <v>1.191E-2</v>
      </c>
      <c r="E70" s="14">
        <f t="shared" si="1"/>
        <v>1768.7122838209536</v>
      </c>
      <c r="F70" s="14">
        <f t="shared" si="5"/>
        <v>1652.1480296960883</v>
      </c>
      <c r="G70" s="14">
        <f t="shared" si="2"/>
        <v>116.56425412486526</v>
      </c>
      <c r="H70" s="7">
        <f t="shared" si="3"/>
        <v>115792.94428754848</v>
      </c>
    </row>
    <row r="71" spans="1:8">
      <c r="A71">
        <v>53</v>
      </c>
      <c r="B71" s="11">
        <v>3.4169999999999999E-2</v>
      </c>
      <c r="C71" s="13">
        <f t="shared" si="4"/>
        <v>0.88438562656800201</v>
      </c>
      <c r="D71" s="6">
        <f t="shared" si="0"/>
        <v>1.22925E-2</v>
      </c>
      <c r="E71" s="14">
        <f t="shared" si="1"/>
        <v>1772.0547533867255</v>
      </c>
      <c r="F71" s="14">
        <f t="shared" si="5"/>
        <v>1653.4393560821679</v>
      </c>
      <c r="G71" s="14">
        <f t="shared" si="2"/>
        <v>118.61539730455748</v>
      </c>
      <c r="H71" s="7">
        <f t="shared" si="3"/>
        <v>114139.50493146632</v>
      </c>
    </row>
    <row r="72" spans="1:8">
      <c r="A72">
        <v>54</v>
      </c>
      <c r="B72" s="11">
        <v>3.5639999999999998E-2</v>
      </c>
      <c r="C72" s="13">
        <f t="shared" si="4"/>
        <v>0.88114483739185012</v>
      </c>
      <c r="D72" s="6">
        <f t="shared" si="0"/>
        <v>1.2659999999999999E-2</v>
      </c>
      <c r="E72" s="14">
        <f t="shared" si="1"/>
        <v>1775.2699619421642</v>
      </c>
      <c r="F72" s="14">
        <f t="shared" si="5"/>
        <v>1654.8527842394672</v>
      </c>
      <c r="G72" s="14">
        <f t="shared" si="2"/>
        <v>120.41717770269696</v>
      </c>
      <c r="H72" s="7">
        <f t="shared" si="3"/>
        <v>112484.65214722685</v>
      </c>
    </row>
    <row r="73" spans="1:8">
      <c r="A73">
        <v>55</v>
      </c>
      <c r="B73" s="11">
        <v>3.6360000000000003E-2</v>
      </c>
      <c r="C73" s="13">
        <f t="shared" si="4"/>
        <v>0.87956188365816967</v>
      </c>
      <c r="D73" s="6">
        <f t="shared" si="0"/>
        <v>1.2840000000000001E-2</v>
      </c>
      <c r="E73" s="14">
        <f t="shared" si="1"/>
        <v>1776.8461223074937</v>
      </c>
      <c r="F73" s="14">
        <f t="shared" si="5"/>
        <v>1656.487544509961</v>
      </c>
      <c r="G73" s="14">
        <f t="shared" si="2"/>
        <v>120.35857779753275</v>
      </c>
      <c r="H73" s="7">
        <f t="shared" si="3"/>
        <v>110828.16460271689</v>
      </c>
    </row>
    <row r="74" spans="1:8">
      <c r="A74">
        <v>56</v>
      </c>
      <c r="B74" s="11">
        <v>3.7249999999999998E-2</v>
      </c>
      <c r="C74" s="13">
        <f t="shared" si="4"/>
        <v>0.87760913923997463</v>
      </c>
      <c r="D74" s="6">
        <f t="shared" si="0"/>
        <v>1.3062499999999999E-2</v>
      </c>
      <c r="E74" s="14">
        <f t="shared" si="1"/>
        <v>1778.7956713548995</v>
      </c>
      <c r="F74" s="14">
        <f t="shared" si="5"/>
        <v>1658.1545963446504</v>
      </c>
      <c r="G74" s="14">
        <f t="shared" si="2"/>
        <v>120.64107501024911</v>
      </c>
      <c r="H74" s="7">
        <f t="shared" si="3"/>
        <v>109170.01000637223</v>
      </c>
    </row>
    <row r="75" spans="1:8">
      <c r="A75">
        <v>57</v>
      </c>
      <c r="B75" s="11">
        <v>3.7819999999999999E-2</v>
      </c>
      <c r="C75" s="13">
        <f t="shared" si="4"/>
        <v>0.87636080214666823</v>
      </c>
      <c r="D75" s="6">
        <f t="shared" si="0"/>
        <v>1.3205E-2</v>
      </c>
      <c r="E75" s="14">
        <f t="shared" si="1"/>
        <v>1780.0449788942285</v>
      </c>
      <c r="F75" s="14">
        <f t="shared" si="5"/>
        <v>1659.9124803830498</v>
      </c>
      <c r="G75" s="14">
        <f t="shared" si="2"/>
        <v>120.13249851117878</v>
      </c>
      <c r="H75" s="7">
        <f t="shared" si="3"/>
        <v>107510.09752598919</v>
      </c>
    </row>
    <row r="76" spans="1:8">
      <c r="A76">
        <v>58</v>
      </c>
      <c r="B76" s="11">
        <v>3.848E-2</v>
      </c>
      <c r="C76" s="13">
        <f t="shared" si="4"/>
        <v>0.87491759584566098</v>
      </c>
      <c r="D76" s="6">
        <f t="shared" si="0"/>
        <v>1.337E-2</v>
      </c>
      <c r="E76" s="14">
        <f t="shared" si="1"/>
        <v>1781.492247769555</v>
      </c>
      <c r="F76" s="14">
        <f t="shared" si="5"/>
        <v>1661.7080807760153</v>
      </c>
      <c r="G76" s="14">
        <f t="shared" si="2"/>
        <v>119.78416699353961</v>
      </c>
      <c r="H76" s="7">
        <f t="shared" si="3"/>
        <v>105848.38944521316</v>
      </c>
    </row>
    <row r="77" spans="1:8">
      <c r="A77">
        <v>59</v>
      </c>
      <c r="B77" s="11">
        <v>3.9239999999999997E-2</v>
      </c>
      <c r="C77" s="13">
        <f t="shared" si="4"/>
        <v>0.87325869030255054</v>
      </c>
      <c r="D77" s="6">
        <f t="shared" si="0"/>
        <v>1.3559999999999999E-2</v>
      </c>
      <c r="E77" s="14">
        <f t="shared" si="1"/>
        <v>1783.1597333142283</v>
      </c>
      <c r="F77" s="14">
        <f t="shared" si="5"/>
        <v>1663.5510532411374</v>
      </c>
      <c r="G77" s="14">
        <f t="shared" si="2"/>
        <v>119.60868007309087</v>
      </c>
      <c r="H77" s="7">
        <f t="shared" si="3"/>
        <v>104184.83839197202</v>
      </c>
    </row>
    <row r="78" spans="1:8">
      <c r="A78">
        <v>60</v>
      </c>
      <c r="B78" s="11">
        <v>4.0170000000000004E-2</v>
      </c>
      <c r="C78" s="13">
        <f t="shared" si="4"/>
        <v>0.87123302821293847</v>
      </c>
      <c r="D78" s="6">
        <f t="shared" si="0"/>
        <v>1.3792500000000001E-2</v>
      </c>
      <c r="E78" s="14">
        <f t="shared" si="1"/>
        <v>1785.2015684591704</v>
      </c>
      <c r="F78" s="14">
        <f t="shared" si="5"/>
        <v>1665.4541198323975</v>
      </c>
      <c r="G78" s="14">
        <f t="shared" si="2"/>
        <v>119.74744862677285</v>
      </c>
      <c r="H78" s="7">
        <f t="shared" si="3"/>
        <v>102519.38427213962</v>
      </c>
    </row>
    <row r="79" spans="1:8">
      <c r="A79">
        <v>61</v>
      </c>
      <c r="B79" s="11">
        <v>4.122E-2</v>
      </c>
      <c r="C79" s="13">
        <f t="shared" si="4"/>
        <v>0.86895168415834712</v>
      </c>
      <c r="D79" s="6">
        <f t="shared" si="0"/>
        <v>1.4055E-2</v>
      </c>
      <c r="E79" s="14">
        <f t="shared" si="1"/>
        <v>1787.5086642322578</v>
      </c>
      <c r="F79" s="14">
        <f t="shared" si="5"/>
        <v>1667.4328354035142</v>
      </c>
      <c r="G79" s="14">
        <f t="shared" si="2"/>
        <v>120.07582882874352</v>
      </c>
      <c r="H79" s="7">
        <f t="shared" si="3"/>
        <v>100851.95143673611</v>
      </c>
    </row>
    <row r="80" spans="1:8">
      <c r="A80">
        <v>62</v>
      </c>
      <c r="B80" s="11">
        <v>4.1749999999999995E-2</v>
      </c>
      <c r="C80" s="13">
        <f t="shared" si="4"/>
        <v>0.86780243712133065</v>
      </c>
      <c r="D80" s="6">
        <f t="shared" si="0"/>
        <v>1.4187499999999999E-2</v>
      </c>
      <c r="E80" s="14">
        <f t="shared" si="1"/>
        <v>1788.673922456152</v>
      </c>
      <c r="F80" s="14">
        <f t="shared" si="5"/>
        <v>1669.4375007054275</v>
      </c>
      <c r="G80" s="14">
        <f t="shared" si="2"/>
        <v>119.23642175072445</v>
      </c>
      <c r="H80" s="7">
        <f t="shared" si="3"/>
        <v>99182.513936030678</v>
      </c>
    </row>
    <row r="81" spans="1:8">
      <c r="A81">
        <v>63</v>
      </c>
      <c r="B81" s="11">
        <v>4.2599999999999999E-2</v>
      </c>
      <c r="C81" s="13">
        <f t="shared" si="4"/>
        <v>0.86596250419112253</v>
      </c>
      <c r="D81" s="6">
        <f t="shared" si="0"/>
        <v>1.44E-2</v>
      </c>
      <c r="E81" s="14">
        <f t="shared" si="1"/>
        <v>1790.5437471184425</v>
      </c>
      <c r="F81" s="14">
        <f t="shared" si="5"/>
        <v>1671.5247303952058</v>
      </c>
      <c r="G81" s="14">
        <f t="shared" si="2"/>
        <v>119.0190167232368</v>
      </c>
      <c r="H81" s="7">
        <f t="shared" si="3"/>
        <v>97510.989205635473</v>
      </c>
    </row>
    <row r="82" spans="1:8">
      <c r="A82">
        <v>64</v>
      </c>
      <c r="B82" s="11">
        <v>4.7350000000000003E-2</v>
      </c>
      <c r="C82" s="13">
        <f t="shared" si="4"/>
        <v>0.85575269694601985</v>
      </c>
      <c r="D82" s="6">
        <f t="shared" si="0"/>
        <v>1.5587500000000001E-2</v>
      </c>
      <c r="E82" s="14">
        <f t="shared" si="1"/>
        <v>1801.0157636669824</v>
      </c>
      <c r="F82" s="14">
        <f t="shared" si="5"/>
        <v>1674.3530516467454</v>
      </c>
      <c r="G82" s="14">
        <f t="shared" si="2"/>
        <v>126.66271202023692</v>
      </c>
      <c r="H82" s="7">
        <f t="shared" si="3"/>
        <v>95836.636153988729</v>
      </c>
    </row>
    <row r="83" spans="1:8">
      <c r="A83">
        <v>65</v>
      </c>
      <c r="B83" s="11">
        <v>4.7919999999999997E-2</v>
      </c>
      <c r="C83" s="13">
        <f t="shared" si="4"/>
        <v>0.85453570471359341</v>
      </c>
      <c r="D83" s="6">
        <f t="shared" si="0"/>
        <v>1.5730000000000001E-2</v>
      </c>
      <c r="E83" s="14">
        <f t="shared" si="1"/>
        <v>1802.2750266688001</v>
      </c>
      <c r="F83" s="14">
        <f t="shared" si="5"/>
        <v>1676.6491694436131</v>
      </c>
      <c r="G83" s="14">
        <f t="shared" si="2"/>
        <v>125.62585722518691</v>
      </c>
      <c r="H83" s="7">
        <f t="shared" si="3"/>
        <v>94159.986984545118</v>
      </c>
    </row>
    <row r="84" spans="1:8">
      <c r="A84">
        <v>66</v>
      </c>
      <c r="B84" s="11">
        <v>4.6029999999999995E-2</v>
      </c>
      <c r="C84" s="13">
        <f t="shared" si="4"/>
        <v>0.85857770882650963</v>
      </c>
      <c r="D84" s="6">
        <f t="shared" ref="D84:D138" si="6">SUM((B84+1.5%)/4)</f>
        <v>1.5257499999999998E-2</v>
      </c>
      <c r="E84" s="14">
        <f t="shared" ref="E84:E138" si="7">PRODUCT(1/(1-C84),D84/12,200000)</f>
        <v>1798.101731746895</v>
      </c>
      <c r="F84" s="14">
        <f t="shared" si="5"/>
        <v>1678.381231628837</v>
      </c>
      <c r="G84" s="14">
        <f t="shared" ref="G84:G138" si="8">PRODUCT(H83,D84)/12</f>
        <v>119.72050011805807</v>
      </c>
      <c r="H84" s="7">
        <f t="shared" ref="H84:H138" si="9">SUM(H83,-F84)</f>
        <v>92481.605752916279</v>
      </c>
    </row>
    <row r="85" spans="1:8">
      <c r="A85">
        <v>67</v>
      </c>
      <c r="B85" s="11">
        <v>4.8100000000000004E-2</v>
      </c>
      <c r="C85" s="13">
        <f t="shared" ref="C85:C138" si="10">POWER(1+(D85/12),-120)</f>
        <v>0.85415175405707544</v>
      </c>
      <c r="D85" s="6">
        <f t="shared" si="6"/>
        <v>1.5775000000000001E-2</v>
      </c>
      <c r="E85" s="14">
        <f t="shared" si="7"/>
        <v>1802.6728053318861</v>
      </c>
      <c r="F85" s="14">
        <f t="shared" si="5"/>
        <v>1681.0980277691983</v>
      </c>
      <c r="G85" s="14">
        <f t="shared" si="8"/>
        <v>121.57477756268787</v>
      </c>
      <c r="H85" s="7">
        <f t="shared" si="9"/>
        <v>90800.507725147079</v>
      </c>
    </row>
    <row r="86" spans="1:8">
      <c r="A86">
        <v>68</v>
      </c>
      <c r="B86" s="11">
        <v>4.684E-2</v>
      </c>
      <c r="C86" s="13">
        <f t="shared" si="10"/>
        <v>0.85684306604597649</v>
      </c>
      <c r="D86" s="6">
        <f t="shared" si="6"/>
        <v>1.546E-2</v>
      </c>
      <c r="E86" s="14">
        <f t="shared" si="7"/>
        <v>1799.8895306700217</v>
      </c>
      <c r="F86" s="14">
        <f t="shared" ref="F86:F138" si="11">SUM(E86,-G86)</f>
        <v>1682.9082098841238</v>
      </c>
      <c r="G86" s="14">
        <f t="shared" si="8"/>
        <v>116.98132078589782</v>
      </c>
      <c r="H86" s="7">
        <f t="shared" si="9"/>
        <v>89117.599515262962</v>
      </c>
    </row>
    <row r="87" spans="1:8">
      <c r="A87">
        <v>69</v>
      </c>
      <c r="B87" s="11">
        <v>4.3739999999999994E-2</v>
      </c>
      <c r="C87" s="13">
        <f t="shared" si="10"/>
        <v>0.86350100338810065</v>
      </c>
      <c r="D87" s="6">
        <f t="shared" si="6"/>
        <v>1.4684999999999998E-2</v>
      </c>
      <c r="E87" s="14">
        <f t="shared" si="7"/>
        <v>1793.0534734690043</v>
      </c>
      <c r="F87" s="14">
        <f t="shared" si="11"/>
        <v>1683.9958110622013</v>
      </c>
      <c r="G87" s="14">
        <f t="shared" si="8"/>
        <v>109.05766240680305</v>
      </c>
      <c r="H87" s="7">
        <f t="shared" si="9"/>
        <v>87433.603704200767</v>
      </c>
    </row>
    <row r="88" spans="1:8">
      <c r="A88">
        <v>70</v>
      </c>
      <c r="B88" s="11">
        <v>4.3840000000000004E-2</v>
      </c>
      <c r="C88" s="13">
        <f t="shared" si="10"/>
        <v>0.86328541913221768</v>
      </c>
      <c r="D88" s="6">
        <f t="shared" si="6"/>
        <v>1.4710000000000001E-2</v>
      </c>
      <c r="E88" s="14">
        <f t="shared" si="7"/>
        <v>1793.2737321103239</v>
      </c>
      <c r="F88" s="14">
        <f t="shared" si="11"/>
        <v>1686.0947062362577</v>
      </c>
      <c r="G88" s="14">
        <f t="shared" si="8"/>
        <v>107.17902587406611</v>
      </c>
      <c r="H88" s="7">
        <f t="shared" si="9"/>
        <v>85747.508997964513</v>
      </c>
    </row>
    <row r="89" spans="1:8">
      <c r="A89">
        <v>71</v>
      </c>
      <c r="B89" s="11">
        <v>4.7270000000000006E-2</v>
      </c>
      <c r="C89" s="13">
        <f t="shared" si="10"/>
        <v>0.85592364267049603</v>
      </c>
      <c r="D89" s="6">
        <f t="shared" si="6"/>
        <v>1.5567500000000001E-2</v>
      </c>
      <c r="E89" s="14">
        <f t="shared" si="7"/>
        <v>1800.8390699381007</v>
      </c>
      <c r="F89" s="14">
        <f t="shared" si="11"/>
        <v>1689.5995410776163</v>
      </c>
      <c r="G89" s="14">
        <f t="shared" si="8"/>
        <v>111.23952886048438</v>
      </c>
      <c r="H89" s="7">
        <f t="shared" si="9"/>
        <v>84057.90945688689</v>
      </c>
    </row>
    <row r="90" spans="1:8">
      <c r="A90">
        <v>72</v>
      </c>
      <c r="B90" s="11">
        <v>4.8570000000000002E-2</v>
      </c>
      <c r="C90" s="13">
        <f t="shared" si="10"/>
        <v>0.85315003611637974</v>
      </c>
      <c r="D90" s="6">
        <f t="shared" si="6"/>
        <v>1.58925E-2</v>
      </c>
      <c r="E90" s="14">
        <f t="shared" si="7"/>
        <v>1803.7117136093784</v>
      </c>
      <c r="F90" s="14">
        <f t="shared" si="11"/>
        <v>1692.3875197724137</v>
      </c>
      <c r="G90" s="14">
        <f t="shared" si="8"/>
        <v>111.32419383696458</v>
      </c>
      <c r="H90" s="7">
        <f t="shared" si="9"/>
        <v>82365.521937114478</v>
      </c>
    </row>
    <row r="91" spans="1:8">
      <c r="A91">
        <v>73</v>
      </c>
      <c r="B91" s="11">
        <v>4.8639999999999996E-2</v>
      </c>
      <c r="C91" s="13">
        <f t="shared" si="10"/>
        <v>0.8530009454665306</v>
      </c>
      <c r="D91" s="6">
        <f t="shared" si="6"/>
        <v>1.5910000000000001E-2</v>
      </c>
      <c r="E91" s="14">
        <f t="shared" si="7"/>
        <v>1803.8664772928341</v>
      </c>
      <c r="F91" s="14">
        <f t="shared" si="11"/>
        <v>1694.6635227912097</v>
      </c>
      <c r="G91" s="14">
        <f t="shared" si="8"/>
        <v>109.20295450162428</v>
      </c>
      <c r="H91" s="7">
        <f t="shared" si="9"/>
        <v>80670.858414323273</v>
      </c>
    </row>
    <row r="92" spans="1:8">
      <c r="A92">
        <v>74</v>
      </c>
      <c r="B92" s="11">
        <v>4.947E-2</v>
      </c>
      <c r="C92" s="13">
        <f t="shared" si="10"/>
        <v>0.85123515754950763</v>
      </c>
      <c r="D92" s="6">
        <f t="shared" si="6"/>
        <v>1.61175E-2</v>
      </c>
      <c r="E92" s="14">
        <f t="shared" si="7"/>
        <v>1805.702177847538</v>
      </c>
      <c r="F92" s="14">
        <f t="shared" si="11"/>
        <v>1697.3511311398001</v>
      </c>
      <c r="G92" s="14">
        <f t="shared" si="8"/>
        <v>108.35104670773795</v>
      </c>
      <c r="H92" s="7">
        <f t="shared" si="9"/>
        <v>78973.50728318347</v>
      </c>
    </row>
    <row r="93" spans="1:8">
      <c r="A93">
        <v>75</v>
      </c>
      <c r="B93" s="11">
        <v>4.9680000000000002E-2</v>
      </c>
      <c r="C93" s="13">
        <f t="shared" si="10"/>
        <v>0.85078897647752227</v>
      </c>
      <c r="D93" s="6">
        <f t="shared" si="6"/>
        <v>1.617E-2</v>
      </c>
      <c r="E93" s="14">
        <f t="shared" si="7"/>
        <v>1806.1668209078498</v>
      </c>
      <c r="F93" s="14">
        <f t="shared" si="11"/>
        <v>1699.7500198437601</v>
      </c>
      <c r="G93" s="14">
        <f t="shared" si="8"/>
        <v>106.41680106408973</v>
      </c>
      <c r="H93" s="7">
        <f t="shared" si="9"/>
        <v>77273.757263339707</v>
      </c>
    </row>
    <row r="94" spans="1:8">
      <c r="A94">
        <v>76</v>
      </c>
      <c r="B94" s="11">
        <v>4.9630000000000001E-2</v>
      </c>
      <c r="C94" s="13">
        <f t="shared" si="10"/>
        <v>0.85089518867209635</v>
      </c>
      <c r="D94" s="6">
        <f t="shared" si="6"/>
        <v>1.6157499999999998E-2</v>
      </c>
      <c r="E94" s="14">
        <f t="shared" si="7"/>
        <v>1806.0561846958392</v>
      </c>
      <c r="F94" s="14">
        <f t="shared" si="11"/>
        <v>1702.0102902806382</v>
      </c>
      <c r="G94" s="14">
        <f t="shared" si="8"/>
        <v>104.04589441520092</v>
      </c>
      <c r="H94" s="7">
        <f t="shared" si="9"/>
        <v>75571.746973059067</v>
      </c>
    </row>
    <row r="95" spans="1:8">
      <c r="A95">
        <v>77</v>
      </c>
      <c r="B95" s="11">
        <v>5.2770000000000004E-2</v>
      </c>
      <c r="C95" s="13">
        <f t="shared" si="10"/>
        <v>0.84425093772563209</v>
      </c>
      <c r="D95" s="6">
        <f t="shared" si="6"/>
        <v>1.6942499999999999E-2</v>
      </c>
      <c r="E95" s="14">
        <f t="shared" si="7"/>
        <v>1813.0125207596277</v>
      </c>
      <c r="F95" s="14">
        <f t="shared" si="11"/>
        <v>1706.3146605020399</v>
      </c>
      <c r="G95" s="14">
        <f t="shared" si="8"/>
        <v>106.69786025758776</v>
      </c>
      <c r="H95" s="7">
        <f t="shared" si="9"/>
        <v>73865.432312557023</v>
      </c>
    </row>
    <row r="96" spans="1:8">
      <c r="A96">
        <v>78</v>
      </c>
      <c r="B96" s="11">
        <v>4.7599999999999996E-2</v>
      </c>
      <c r="C96" s="13">
        <f t="shared" si="10"/>
        <v>0.85521871341058997</v>
      </c>
      <c r="D96" s="6">
        <f t="shared" si="6"/>
        <v>1.5649999999999997E-2</v>
      </c>
      <c r="E96" s="14">
        <f t="shared" si="7"/>
        <v>1801.5680028665513</v>
      </c>
      <c r="F96" s="14">
        <f t="shared" si="11"/>
        <v>1705.2351682255915</v>
      </c>
      <c r="G96" s="14">
        <f t="shared" si="8"/>
        <v>96.332834640959774</v>
      </c>
      <c r="H96" s="7">
        <f t="shared" si="9"/>
        <v>72160.197144331425</v>
      </c>
    </row>
    <row r="97" spans="1:8">
      <c r="A97">
        <v>79</v>
      </c>
      <c r="B97" s="11">
        <v>3.8529999999999995E-2</v>
      </c>
      <c r="C97" s="13">
        <f t="shared" si="10"/>
        <v>0.87480835973772153</v>
      </c>
      <c r="D97" s="6">
        <f t="shared" si="6"/>
        <v>1.3382499999999999E-2</v>
      </c>
      <c r="E97" s="14">
        <f t="shared" si="7"/>
        <v>1781.6019200594449</v>
      </c>
      <c r="F97" s="14">
        <f t="shared" si="11"/>
        <v>1701.1282668691103</v>
      </c>
      <c r="G97" s="14">
        <f t="shared" si="8"/>
        <v>80.473653190334602</v>
      </c>
      <c r="H97" s="7">
        <f t="shared" si="9"/>
        <v>70459.068877462312</v>
      </c>
    </row>
    <row r="98" spans="1:8">
      <c r="A98">
        <v>80</v>
      </c>
      <c r="B98" s="11">
        <v>2.8919999999999998E-2</v>
      </c>
      <c r="C98" s="13">
        <f t="shared" si="10"/>
        <v>0.89605830361851713</v>
      </c>
      <c r="D98" s="6">
        <f t="shared" si="6"/>
        <v>1.098E-2</v>
      </c>
      <c r="E98" s="14">
        <f t="shared" si="7"/>
        <v>1760.6023989483522</v>
      </c>
      <c r="F98" s="14">
        <f t="shared" si="11"/>
        <v>1696.1323509254742</v>
      </c>
      <c r="G98" s="14">
        <f t="shared" si="8"/>
        <v>64.470048022878018</v>
      </c>
      <c r="H98" s="7">
        <f t="shared" si="9"/>
        <v>68762.93652653684</v>
      </c>
    </row>
    <row r="99" spans="1:8">
      <c r="A99">
        <v>81</v>
      </c>
      <c r="B99" s="11">
        <v>2.086E-2</v>
      </c>
      <c r="C99" s="13">
        <f t="shared" si="10"/>
        <v>0.91428171889379672</v>
      </c>
      <c r="D99" s="6">
        <f t="shared" si="6"/>
        <v>8.9650000000000007E-3</v>
      </c>
      <c r="E99" s="14">
        <f t="shared" si="7"/>
        <v>1743.1131928735522</v>
      </c>
      <c r="F99" s="14">
        <f t="shared" si="11"/>
        <v>1691.7415490435187</v>
      </c>
      <c r="G99" s="14">
        <f t="shared" si="8"/>
        <v>51.37164383003357</v>
      </c>
      <c r="H99" s="7">
        <f t="shared" si="9"/>
        <v>67071.194977493316</v>
      </c>
    </row>
    <row r="100" spans="1:8">
      <c r="A100">
        <v>82</v>
      </c>
      <c r="B100" s="11">
        <v>1.8249999999999999E-2</v>
      </c>
      <c r="C100" s="13">
        <f t="shared" si="10"/>
        <v>0.92026259290157619</v>
      </c>
      <c r="D100" s="6">
        <f t="shared" si="6"/>
        <v>8.3125000000000004E-3</v>
      </c>
      <c r="E100" s="14">
        <f t="shared" si="7"/>
        <v>1737.4739373661585</v>
      </c>
      <c r="F100" s="14">
        <f t="shared" si="11"/>
        <v>1691.0131616786241</v>
      </c>
      <c r="G100" s="14">
        <f t="shared" si="8"/>
        <v>46.460775687534436</v>
      </c>
      <c r="H100" s="7">
        <f t="shared" si="9"/>
        <v>65380.181815814693</v>
      </c>
    </row>
    <row r="101" spans="1:8">
      <c r="A101">
        <v>83</v>
      </c>
      <c r="B101" s="11">
        <v>1.5100000000000001E-2</v>
      </c>
      <c r="C101" s="13">
        <f t="shared" si="10"/>
        <v>0.927533454278054</v>
      </c>
      <c r="D101" s="6">
        <f t="shared" si="6"/>
        <v>7.5250000000000004E-3</v>
      </c>
      <c r="E101" s="14">
        <f t="shared" si="7"/>
        <v>1730.683661228868</v>
      </c>
      <c r="F101" s="14">
        <f t="shared" si="11"/>
        <v>1689.6848388818676</v>
      </c>
      <c r="G101" s="14">
        <f t="shared" si="8"/>
        <v>40.998822347000463</v>
      </c>
      <c r="H101" s="7">
        <f t="shared" si="9"/>
        <v>63690.496976932824</v>
      </c>
    </row>
    <row r="102" spans="1:8">
      <c r="A102">
        <v>84</v>
      </c>
      <c r="B102" s="11">
        <v>1.3650000000000001E-2</v>
      </c>
      <c r="C102" s="13">
        <f t="shared" si="10"/>
        <v>0.93089980073503387</v>
      </c>
      <c r="D102" s="6">
        <f t="shared" si="6"/>
        <v>7.1625000000000005E-3</v>
      </c>
      <c r="E102" s="14">
        <f t="shared" si="7"/>
        <v>1727.5637591471209</v>
      </c>
      <c r="F102" s="14">
        <f t="shared" si="11"/>
        <v>1689.5484937640142</v>
      </c>
      <c r="G102" s="14">
        <f t="shared" si="8"/>
        <v>38.015265383106779</v>
      </c>
      <c r="H102" s="7">
        <f t="shared" si="9"/>
        <v>62000.94848316881</v>
      </c>
    </row>
    <row r="103" spans="1:8">
      <c r="A103">
        <v>85</v>
      </c>
      <c r="B103" s="11">
        <v>1.2690000000000002E-2</v>
      </c>
      <c r="C103" s="13">
        <f t="shared" si="10"/>
        <v>0.93313532984325531</v>
      </c>
      <c r="D103" s="6">
        <f t="shared" si="6"/>
        <v>6.9224999999999998E-3</v>
      </c>
      <c r="E103" s="14">
        <f t="shared" si="7"/>
        <v>1725.5001741508188</v>
      </c>
      <c r="F103" s="14">
        <f t="shared" si="11"/>
        <v>1689.7333769945908</v>
      </c>
      <c r="G103" s="14">
        <f t="shared" si="8"/>
        <v>35.766797156228002</v>
      </c>
      <c r="H103" s="7">
        <f t="shared" si="9"/>
        <v>60311.215106174219</v>
      </c>
    </row>
    <row r="104" spans="1:8">
      <c r="A104">
        <v>86</v>
      </c>
      <c r="B104" s="11">
        <v>1.099E-2</v>
      </c>
      <c r="C104" s="13">
        <f t="shared" si="10"/>
        <v>0.93710736857071764</v>
      </c>
      <c r="D104" s="6">
        <f t="shared" si="6"/>
        <v>6.4974999999999998E-3</v>
      </c>
      <c r="E104" s="14">
        <f t="shared" si="7"/>
        <v>1721.8498289172685</v>
      </c>
      <c r="F104" s="14">
        <f t="shared" si="11"/>
        <v>1689.1938189045713</v>
      </c>
      <c r="G104" s="14">
        <f t="shared" si="8"/>
        <v>32.656010012697244</v>
      </c>
      <c r="H104" s="7">
        <f t="shared" si="9"/>
        <v>58622.02128726965</v>
      </c>
    </row>
    <row r="105" spans="1:8">
      <c r="A105">
        <v>87</v>
      </c>
      <c r="B105" s="11">
        <v>8.9300000000000004E-3</v>
      </c>
      <c r="C105" s="13">
        <f t="shared" si="10"/>
        <v>0.94194339887881284</v>
      </c>
      <c r="D105" s="6">
        <f t="shared" si="6"/>
        <v>5.9825E-3</v>
      </c>
      <c r="E105" s="14">
        <f t="shared" si="7"/>
        <v>1717.4331843023756</v>
      </c>
      <c r="F105" s="14">
        <f t="shared" si="11"/>
        <v>1688.2076641064514</v>
      </c>
      <c r="G105" s="14">
        <f t="shared" si="8"/>
        <v>29.225520195924222</v>
      </c>
      <c r="H105" s="7">
        <f t="shared" si="9"/>
        <v>56933.813623163202</v>
      </c>
    </row>
    <row r="106" spans="1:8">
      <c r="A106">
        <v>88</v>
      </c>
      <c r="B106" s="11">
        <v>8.2100000000000003E-3</v>
      </c>
      <c r="C106" s="13">
        <f t="shared" si="10"/>
        <v>0.94363959021067301</v>
      </c>
      <c r="D106" s="6">
        <f t="shared" si="6"/>
        <v>5.8025000000000004E-3</v>
      </c>
      <c r="E106" s="14">
        <f t="shared" si="7"/>
        <v>1715.8912381018038</v>
      </c>
      <c r="F106" s="14">
        <f t="shared" si="11"/>
        <v>1688.3613669727702</v>
      </c>
      <c r="G106" s="14">
        <f t="shared" si="8"/>
        <v>27.529871129033708</v>
      </c>
      <c r="H106" s="7">
        <f t="shared" si="9"/>
        <v>55245.45225619043</v>
      </c>
    </row>
    <row r="107" spans="1:8">
      <c r="A107">
        <v>89</v>
      </c>
      <c r="B107" s="11">
        <v>7.5300000000000002E-3</v>
      </c>
      <c r="C107" s="13">
        <f t="shared" si="10"/>
        <v>0.94524437658232396</v>
      </c>
      <c r="D107" s="6">
        <f t="shared" si="6"/>
        <v>5.6325000000000004E-3</v>
      </c>
      <c r="E107" s="14">
        <f t="shared" si="7"/>
        <v>1714.4357810324113</v>
      </c>
      <c r="F107" s="14">
        <f t="shared" si="11"/>
        <v>1688.5049468796619</v>
      </c>
      <c r="G107" s="14">
        <f t="shared" si="8"/>
        <v>25.930834152749384</v>
      </c>
      <c r="H107" s="7">
        <f t="shared" si="9"/>
        <v>53556.947309310766</v>
      </c>
    </row>
    <row r="108" spans="1:8">
      <c r="A108">
        <v>90</v>
      </c>
      <c r="B108" s="11">
        <v>7.1999999999999998E-3</v>
      </c>
      <c r="C108" s="13">
        <f t="shared" si="10"/>
        <v>0.94602416147903801</v>
      </c>
      <c r="D108" s="6">
        <f t="shared" si="6"/>
        <v>5.5499999999999994E-3</v>
      </c>
      <c r="E108" s="14">
        <f t="shared" si="7"/>
        <v>1713.7297452836567</v>
      </c>
      <c r="F108" s="14">
        <f t="shared" si="11"/>
        <v>1688.9596571531006</v>
      </c>
      <c r="G108" s="14">
        <f t="shared" si="8"/>
        <v>24.770088130556228</v>
      </c>
      <c r="H108" s="7">
        <f t="shared" si="9"/>
        <v>51867.987652157666</v>
      </c>
    </row>
    <row r="109" spans="1:8">
      <c r="A109">
        <v>91</v>
      </c>
      <c r="B109" s="11">
        <v>7.1899999999999993E-3</v>
      </c>
      <c r="C109" s="13">
        <f t="shared" si="10"/>
        <v>0.94604780144757028</v>
      </c>
      <c r="D109" s="6">
        <f t="shared" si="6"/>
        <v>5.5474999999999995E-3</v>
      </c>
      <c r="E109" s="14">
        <f t="shared" si="7"/>
        <v>1713.7083532098154</v>
      </c>
      <c r="F109" s="14">
        <f t="shared" si="11"/>
        <v>1689.7302147514533</v>
      </c>
      <c r="G109" s="14">
        <f t="shared" si="8"/>
        <v>23.978138458362054</v>
      </c>
      <c r="H109" s="7">
        <f t="shared" si="9"/>
        <v>50178.25743740621</v>
      </c>
    </row>
    <row r="110" spans="1:8">
      <c r="A110">
        <v>92</v>
      </c>
      <c r="B110" s="11">
        <v>6.9999999999999993E-3</v>
      </c>
      <c r="C110" s="13">
        <f t="shared" si="10"/>
        <v>0.94649707404125827</v>
      </c>
      <c r="D110" s="6">
        <f t="shared" si="6"/>
        <v>5.4999999999999997E-3</v>
      </c>
      <c r="E110" s="14">
        <f t="shared" si="7"/>
        <v>1713.3019367455631</v>
      </c>
      <c r="F110" s="14">
        <f t="shared" si="11"/>
        <v>1690.3035687534186</v>
      </c>
      <c r="G110" s="14">
        <f t="shared" si="8"/>
        <v>22.998367992144512</v>
      </c>
      <c r="H110" s="7">
        <f t="shared" si="9"/>
        <v>48487.953868652789</v>
      </c>
    </row>
    <row r="111" spans="1:8">
      <c r="A111">
        <v>93</v>
      </c>
      <c r="B111" s="11">
        <v>6.6500000000000005E-3</v>
      </c>
      <c r="C111" s="13">
        <f t="shared" si="10"/>
        <v>0.94732524469403467</v>
      </c>
      <c r="D111" s="6">
        <f t="shared" si="6"/>
        <v>5.4124999999999998E-3</v>
      </c>
      <c r="E111" s="14">
        <f t="shared" si="7"/>
        <v>1712.5534387269831</v>
      </c>
      <c r="F111" s="14">
        <f t="shared" si="11"/>
        <v>1690.6833512008095</v>
      </c>
      <c r="G111" s="14">
        <f t="shared" si="8"/>
        <v>21.870087526173602</v>
      </c>
      <c r="H111" s="7">
        <f t="shared" si="9"/>
        <v>46797.27051745198</v>
      </c>
    </row>
    <row r="112" spans="1:8">
      <c r="A112">
        <v>94</v>
      </c>
      <c r="B112" s="11">
        <v>6.5599999999999999E-3</v>
      </c>
      <c r="C112" s="13">
        <f t="shared" si="10"/>
        <v>0.94753832093778168</v>
      </c>
      <c r="D112" s="6">
        <f t="shared" si="6"/>
        <v>5.3899999999999998E-3</v>
      </c>
      <c r="E112" s="14">
        <f t="shared" si="7"/>
        <v>1712.3610021477411</v>
      </c>
      <c r="F112" s="14">
        <f t="shared" si="11"/>
        <v>1691.3412281403189</v>
      </c>
      <c r="G112" s="14">
        <f t="shared" si="8"/>
        <v>21.019774007422182</v>
      </c>
      <c r="H112" s="7">
        <f t="shared" si="9"/>
        <v>45105.929289311658</v>
      </c>
    </row>
    <row r="113" spans="1:8">
      <c r="A113">
        <v>95</v>
      </c>
      <c r="B113" s="11">
        <v>6.3400000000000001E-3</v>
      </c>
      <c r="C113" s="13">
        <f t="shared" si="10"/>
        <v>0.94805937744458169</v>
      </c>
      <c r="D113" s="6">
        <f t="shared" si="6"/>
        <v>5.3349999999999995E-3</v>
      </c>
      <c r="E113" s="14">
        <f t="shared" si="7"/>
        <v>1711.8906607597273</v>
      </c>
      <c r="F113" s="14">
        <f t="shared" si="11"/>
        <v>1691.8373163631875</v>
      </c>
      <c r="G113" s="14">
        <f t="shared" si="8"/>
        <v>20.053344396539806</v>
      </c>
      <c r="H113" s="7">
        <f t="shared" si="9"/>
        <v>43414.091972948474</v>
      </c>
    </row>
    <row r="114" spans="1:8">
      <c r="A114">
        <v>96</v>
      </c>
      <c r="B114" s="11">
        <v>6.6300000000000005E-3</v>
      </c>
      <c r="C114" s="13">
        <f t="shared" si="10"/>
        <v>0.94737259079471381</v>
      </c>
      <c r="D114" s="6">
        <f t="shared" si="6"/>
        <v>5.4075E-3</v>
      </c>
      <c r="E114" s="14">
        <f t="shared" si="7"/>
        <v>1712.5106738286356</v>
      </c>
      <c r="F114" s="14">
        <f t="shared" si="11"/>
        <v>1692.9471986333258</v>
      </c>
      <c r="G114" s="14">
        <f t="shared" si="8"/>
        <v>19.563475195309906</v>
      </c>
      <c r="H114" s="7">
        <f t="shared" si="9"/>
        <v>41721.144774315151</v>
      </c>
    </row>
    <row r="115" spans="1:8">
      <c r="A115">
        <v>97</v>
      </c>
      <c r="B115" s="11">
        <v>7.0099999999999997E-3</v>
      </c>
      <c r="C115" s="13">
        <f t="shared" si="10"/>
        <v>0.94647342275267177</v>
      </c>
      <c r="D115" s="6">
        <f t="shared" si="6"/>
        <v>5.5024999999999996E-3</v>
      </c>
      <c r="E115" s="14">
        <f t="shared" si="7"/>
        <v>1713.3233255244418</v>
      </c>
      <c r="F115" s="14">
        <f t="shared" si="11"/>
        <v>1694.192442264386</v>
      </c>
      <c r="G115" s="14">
        <f t="shared" si="8"/>
        <v>19.130883260055757</v>
      </c>
      <c r="H115" s="7">
        <f t="shared" si="9"/>
        <v>40026.952332050765</v>
      </c>
    </row>
    <row r="116" spans="1:8">
      <c r="A116">
        <v>98</v>
      </c>
      <c r="B116" s="11">
        <v>7.6699999999999997E-3</v>
      </c>
      <c r="C116" s="13">
        <f t="shared" si="10"/>
        <v>0.944913754580604</v>
      </c>
      <c r="D116" s="6">
        <f t="shared" si="6"/>
        <v>5.6674999999999998E-3</v>
      </c>
      <c r="E116" s="14">
        <f t="shared" si="7"/>
        <v>1714.7353684060365</v>
      </c>
      <c r="F116" s="14">
        <f t="shared" si="11"/>
        <v>1695.8309723775451</v>
      </c>
      <c r="G116" s="14">
        <f t="shared" si="8"/>
        <v>18.904396028491476</v>
      </c>
      <c r="H116" s="7">
        <f t="shared" si="9"/>
        <v>38331.12135967322</v>
      </c>
    </row>
    <row r="117" spans="1:8">
      <c r="A117">
        <v>99</v>
      </c>
      <c r="B117" s="11">
        <v>8.9600000000000009E-3</v>
      </c>
      <c r="C117" s="13">
        <f t="shared" si="10"/>
        <v>0.94187279099475785</v>
      </c>
      <c r="D117" s="6">
        <f t="shared" si="6"/>
        <v>5.9900000000000005E-3</v>
      </c>
      <c r="E117" s="14">
        <f t="shared" si="7"/>
        <v>1717.4974515691947</v>
      </c>
      <c r="F117" s="14">
        <f t="shared" si="11"/>
        <v>1698.3638334904911</v>
      </c>
      <c r="G117" s="14">
        <f t="shared" si="8"/>
        <v>19.133618078703552</v>
      </c>
      <c r="H117" s="7">
        <f t="shared" si="9"/>
        <v>36632.75752618273</v>
      </c>
    </row>
    <row r="118" spans="1:8">
      <c r="A118">
        <v>100</v>
      </c>
      <c r="B118" s="11">
        <v>8.8599999999999998E-3</v>
      </c>
      <c r="C118" s="13">
        <f t="shared" si="10"/>
        <v>0.94210817136499003</v>
      </c>
      <c r="D118" s="6">
        <f t="shared" si="6"/>
        <v>5.9649999999999998E-3</v>
      </c>
      <c r="E118" s="14">
        <f t="shared" si="7"/>
        <v>1717.2832334155123</v>
      </c>
      <c r="F118" s="14">
        <f t="shared" si="11"/>
        <v>1699.0737001952057</v>
      </c>
      <c r="G118" s="14">
        <f t="shared" si="8"/>
        <v>18.209533220306664</v>
      </c>
      <c r="H118" s="7">
        <f t="shared" si="9"/>
        <v>34933.683825987522</v>
      </c>
    </row>
    <row r="119" spans="1:8">
      <c r="A119">
        <v>101</v>
      </c>
      <c r="B119" s="11">
        <v>8.9200000000000008E-3</v>
      </c>
      <c r="C119" s="13">
        <f t="shared" si="10"/>
        <v>0.94196693602622317</v>
      </c>
      <c r="D119" s="6">
        <f t="shared" si="6"/>
        <v>5.9800000000000001E-3</v>
      </c>
      <c r="E119" s="14">
        <f t="shared" si="7"/>
        <v>1717.4117622275235</v>
      </c>
      <c r="F119" s="14">
        <f t="shared" si="11"/>
        <v>1700.0031431209063</v>
      </c>
      <c r="G119" s="14">
        <f t="shared" si="8"/>
        <v>17.408619106617113</v>
      </c>
      <c r="H119" s="7">
        <f t="shared" si="9"/>
        <v>33233.680682866616</v>
      </c>
    </row>
    <row r="120" spans="1:8">
      <c r="A120">
        <v>102</v>
      </c>
      <c r="B120" s="11">
        <v>1.0449999999999999E-2</v>
      </c>
      <c r="C120" s="13">
        <f t="shared" si="10"/>
        <v>0.93837263940977012</v>
      </c>
      <c r="D120" s="6">
        <f t="shared" si="6"/>
        <v>6.3625000000000001E-3</v>
      </c>
      <c r="E120" s="14">
        <f t="shared" si="7"/>
        <v>1720.69135609676</v>
      </c>
      <c r="F120" s="14">
        <f t="shared" si="11"/>
        <v>1703.070581651365</v>
      </c>
      <c r="G120" s="14">
        <f t="shared" si="8"/>
        <v>17.620774445394904</v>
      </c>
      <c r="H120" s="7">
        <f t="shared" si="9"/>
        <v>31530.61010121525</v>
      </c>
    </row>
    <row r="121" spans="1:8">
      <c r="A121">
        <v>103</v>
      </c>
      <c r="B121" s="11">
        <v>1.0280000000000001E-2</v>
      </c>
      <c r="C121" s="13">
        <f t="shared" si="10"/>
        <v>0.93877132181681378</v>
      </c>
      <c r="D121" s="6">
        <f t="shared" si="6"/>
        <v>6.3200000000000001E-3</v>
      </c>
      <c r="E121" s="14">
        <f t="shared" si="7"/>
        <v>1720.3267563312925</v>
      </c>
      <c r="F121" s="14">
        <f t="shared" si="11"/>
        <v>1703.720635011319</v>
      </c>
      <c r="G121" s="14">
        <f t="shared" si="8"/>
        <v>16.606121319973365</v>
      </c>
      <c r="H121" s="7">
        <f t="shared" si="9"/>
        <v>29826.889466203931</v>
      </c>
    </row>
    <row r="122" spans="1:8">
      <c r="A122">
        <v>104</v>
      </c>
      <c r="B122" s="11">
        <v>1.0059999999999999E-2</v>
      </c>
      <c r="C122" s="13">
        <f t="shared" si="10"/>
        <v>0.93928751730456306</v>
      </c>
      <c r="D122" s="6">
        <f t="shared" si="6"/>
        <v>6.2649999999999997E-3</v>
      </c>
      <c r="E122" s="14">
        <f t="shared" si="7"/>
        <v>1719.8549957258533</v>
      </c>
      <c r="F122" s="14">
        <f t="shared" si="11"/>
        <v>1704.2828738503727</v>
      </c>
      <c r="G122" s="14">
        <f t="shared" si="8"/>
        <v>15.572121875480635</v>
      </c>
      <c r="H122" s="7">
        <f t="shared" si="9"/>
        <v>28122.606592353557</v>
      </c>
    </row>
    <row r="123" spans="1:8">
      <c r="A123">
        <v>105</v>
      </c>
      <c r="B123" s="11">
        <v>1.0740000000000001E-2</v>
      </c>
      <c r="C123" s="13">
        <f t="shared" si="10"/>
        <v>0.93769292811320148</v>
      </c>
      <c r="D123" s="6">
        <f t="shared" si="6"/>
        <v>6.4349999999999997E-3</v>
      </c>
      <c r="E123" s="14">
        <f t="shared" si="7"/>
        <v>1721.3134360551437</v>
      </c>
      <c r="F123" s="14">
        <f t="shared" si="11"/>
        <v>1706.232688269994</v>
      </c>
      <c r="G123" s="14">
        <f t="shared" si="8"/>
        <v>15.080747785149596</v>
      </c>
      <c r="H123" s="7">
        <f t="shared" si="9"/>
        <v>26416.373904083564</v>
      </c>
    </row>
    <row r="124" spans="1:8">
      <c r="A124">
        <v>106</v>
      </c>
      <c r="B124" s="11">
        <v>1.094E-2</v>
      </c>
      <c r="C124" s="13">
        <f t="shared" si="10"/>
        <v>0.93722445097502916</v>
      </c>
      <c r="D124" s="6">
        <f t="shared" si="6"/>
        <v>6.4849999999999994E-3</v>
      </c>
      <c r="E124" s="14">
        <f t="shared" si="7"/>
        <v>1721.7425416755805</v>
      </c>
      <c r="F124" s="14">
        <f t="shared" si="11"/>
        <v>1707.4666929449154</v>
      </c>
      <c r="G124" s="14">
        <f t="shared" si="8"/>
        <v>14.275848730665158</v>
      </c>
      <c r="H124" s="7">
        <f t="shared" si="9"/>
        <v>24708.907211138649</v>
      </c>
    </row>
    <row r="125" spans="1:8">
      <c r="A125">
        <v>107</v>
      </c>
      <c r="B125" s="11">
        <v>1.2389999999999998E-2</v>
      </c>
      <c r="C125" s="13">
        <f t="shared" si="10"/>
        <v>0.93383504224001157</v>
      </c>
      <c r="D125" s="6">
        <f t="shared" si="6"/>
        <v>6.8474999999999994E-3</v>
      </c>
      <c r="E125" s="14">
        <f t="shared" si="7"/>
        <v>1724.8556314958334</v>
      </c>
      <c r="F125" s="14">
        <f t="shared" si="11"/>
        <v>1710.7561113184775</v>
      </c>
      <c r="G125" s="14">
        <f t="shared" si="8"/>
        <v>14.099520177355991</v>
      </c>
      <c r="H125" s="7">
        <f t="shared" si="9"/>
        <v>22998.15109982017</v>
      </c>
    </row>
    <row r="126" spans="1:8">
      <c r="A126">
        <v>108</v>
      </c>
      <c r="B126" s="11">
        <v>1.3849999999999999E-2</v>
      </c>
      <c r="C126" s="13">
        <f t="shared" si="10"/>
        <v>0.93043474565674456</v>
      </c>
      <c r="D126" s="6">
        <f t="shared" si="6"/>
        <v>7.2125000000000002E-3</v>
      </c>
      <c r="E126" s="14">
        <f t="shared" si="7"/>
        <v>1727.9938737834559</v>
      </c>
      <c r="F126" s="14">
        <f t="shared" si="11"/>
        <v>1714.1710267161682</v>
      </c>
      <c r="G126" s="14">
        <f t="shared" si="8"/>
        <v>13.822847067287748</v>
      </c>
      <c r="H126" s="7">
        <f t="shared" si="9"/>
        <v>21283.980073104001</v>
      </c>
    </row>
    <row r="127" spans="1:8">
      <c r="A127">
        <v>109</v>
      </c>
      <c r="B127" s="11">
        <v>1.4330000000000001E-2</v>
      </c>
      <c r="C127" s="13">
        <f t="shared" si="10"/>
        <v>0.92931956904513169</v>
      </c>
      <c r="D127" s="6">
        <f t="shared" si="6"/>
        <v>7.3325000000000005E-3</v>
      </c>
      <c r="E127" s="14">
        <f t="shared" si="7"/>
        <v>1729.0264318191159</v>
      </c>
      <c r="F127" s="14">
        <f t="shared" si="11"/>
        <v>1716.0210331619464</v>
      </c>
      <c r="G127" s="14">
        <f t="shared" si="8"/>
        <v>13.005398657169591</v>
      </c>
      <c r="H127" s="7">
        <f t="shared" si="9"/>
        <v>19567.959039942056</v>
      </c>
    </row>
    <row r="128" spans="1:8">
      <c r="A128">
        <v>110</v>
      </c>
      <c r="B128" s="11">
        <v>1.5470000000000001E-2</v>
      </c>
      <c r="C128" s="13">
        <f t="shared" si="10"/>
        <v>0.92667642300402897</v>
      </c>
      <c r="D128" s="6">
        <f t="shared" si="6"/>
        <v>7.6175000000000001E-3</v>
      </c>
      <c r="E128" s="14">
        <f t="shared" si="7"/>
        <v>1731.4803578160052</v>
      </c>
      <c r="F128" s="14">
        <f t="shared" si="11"/>
        <v>1719.0587804837753</v>
      </c>
      <c r="G128" s="14">
        <f t="shared" si="8"/>
        <v>12.421577332229885</v>
      </c>
      <c r="H128" s="7">
        <f t="shared" si="9"/>
        <v>17848.900259458282</v>
      </c>
    </row>
    <row r="129" spans="1:8">
      <c r="A129">
        <v>111</v>
      </c>
      <c r="B129" s="11">
        <v>1.609E-2</v>
      </c>
      <c r="C129" s="13">
        <f t="shared" si="10"/>
        <v>0.92524210618653357</v>
      </c>
      <c r="D129" s="6">
        <f t="shared" si="6"/>
        <v>7.7724999999999999E-3</v>
      </c>
      <c r="E129" s="14">
        <f t="shared" si="7"/>
        <v>1732.8158948658318</v>
      </c>
      <c r="F129" s="14">
        <f t="shared" si="11"/>
        <v>1721.2550134269452</v>
      </c>
      <c r="G129" s="14">
        <f t="shared" si="8"/>
        <v>11.560881438886625</v>
      </c>
      <c r="H129" s="7">
        <f t="shared" si="9"/>
        <v>16127.645246031336</v>
      </c>
    </row>
    <row r="130" spans="1:8">
      <c r="A130">
        <v>112</v>
      </c>
      <c r="B130" s="11">
        <v>1.542E-2</v>
      </c>
      <c r="C130" s="13">
        <f t="shared" si="10"/>
        <v>0.92679219136379254</v>
      </c>
      <c r="D130" s="6">
        <f t="shared" si="6"/>
        <v>7.6049999999999998E-3</v>
      </c>
      <c r="E130" s="14">
        <f t="shared" si="7"/>
        <v>1731.3726822484259</v>
      </c>
      <c r="F130" s="14">
        <f t="shared" si="11"/>
        <v>1721.1517870737537</v>
      </c>
      <c r="G130" s="14">
        <f t="shared" si="8"/>
        <v>10.220895174672359</v>
      </c>
      <c r="H130" s="7">
        <f t="shared" si="9"/>
        <v>14406.493458957582</v>
      </c>
    </row>
    <row r="131" spans="1:8">
      <c r="A131">
        <v>113</v>
      </c>
      <c r="B131" s="11">
        <v>1.554E-2</v>
      </c>
      <c r="C131" s="13">
        <f t="shared" si="10"/>
        <v>0.92651437179683394</v>
      </c>
      <c r="D131" s="6">
        <f t="shared" si="6"/>
        <v>7.6349999999999994E-3</v>
      </c>
      <c r="E131" s="14">
        <f t="shared" si="7"/>
        <v>1731.6311108913885</v>
      </c>
      <c r="F131" s="14">
        <f t="shared" si="11"/>
        <v>1722.4649794281268</v>
      </c>
      <c r="G131" s="14">
        <f t="shared" si="8"/>
        <v>9.1661314632617614</v>
      </c>
      <c r="H131" s="7">
        <f t="shared" si="9"/>
        <v>12684.028479529456</v>
      </c>
    </row>
    <row r="132" spans="1:8">
      <c r="A132">
        <v>114</v>
      </c>
      <c r="B132" s="11">
        <v>1.5910000000000001E-2</v>
      </c>
      <c r="C132" s="13">
        <f t="shared" si="10"/>
        <v>0.92565828998328115</v>
      </c>
      <c r="D132" s="6">
        <f t="shared" si="6"/>
        <v>7.7275E-3</v>
      </c>
      <c r="E132" s="14">
        <f t="shared" si="7"/>
        <v>1732.4280896646374</v>
      </c>
      <c r="F132" s="14">
        <f t="shared" si="11"/>
        <v>1724.260103825007</v>
      </c>
      <c r="G132" s="14">
        <f t="shared" si="8"/>
        <v>8.1679858396303224</v>
      </c>
      <c r="H132" s="7">
        <f t="shared" si="9"/>
        <v>10959.768375704449</v>
      </c>
    </row>
    <row r="133" spans="1:8">
      <c r="A133">
        <v>115</v>
      </c>
      <c r="B133" s="11">
        <v>1.4729999999999998E-2</v>
      </c>
      <c r="C133" s="13">
        <f t="shared" si="10"/>
        <v>0.92839128478373834</v>
      </c>
      <c r="D133" s="6">
        <f t="shared" si="6"/>
        <v>7.4324999999999999E-3</v>
      </c>
      <c r="E133" s="14">
        <f t="shared" si="7"/>
        <v>1729.8872019403186</v>
      </c>
      <c r="F133" s="14">
        <f t="shared" si="11"/>
        <v>1723.0989954026168</v>
      </c>
      <c r="G133" s="14">
        <f t="shared" si="8"/>
        <v>6.7882065377019423</v>
      </c>
      <c r="H133" s="7">
        <f t="shared" si="9"/>
        <v>9236.6693803018316</v>
      </c>
    </row>
    <row r="134" spans="1:8">
      <c r="A134">
        <v>116</v>
      </c>
      <c r="B134" s="11">
        <v>1.3559999999999999E-2</v>
      </c>
      <c r="C134" s="13">
        <f t="shared" si="10"/>
        <v>0.93110915198109623</v>
      </c>
      <c r="D134" s="6">
        <f t="shared" si="6"/>
        <v>7.1399999999999996E-3</v>
      </c>
      <c r="E134" s="14">
        <f t="shared" si="7"/>
        <v>1727.3702301842209</v>
      </c>
      <c r="F134" s="14">
        <f t="shared" si="11"/>
        <v>1721.8744119029413</v>
      </c>
      <c r="G134" s="14">
        <f t="shared" si="8"/>
        <v>5.4958182812795897</v>
      </c>
      <c r="H134" s="7">
        <f t="shared" si="9"/>
        <v>7514.79496839889</v>
      </c>
    </row>
    <row r="135" spans="1:8">
      <c r="A135">
        <v>117</v>
      </c>
      <c r="B135" s="11">
        <v>1.125E-2</v>
      </c>
      <c r="C135" s="13">
        <f t="shared" si="10"/>
        <v>0.93649877776942025</v>
      </c>
      <c r="D135" s="6">
        <f t="shared" si="6"/>
        <v>6.5624999999999998E-3</v>
      </c>
      <c r="E135" s="14">
        <f t="shared" si="7"/>
        <v>1722.4077924492167</v>
      </c>
      <c r="F135" s="14">
        <f t="shared" si="11"/>
        <v>1718.2981389508736</v>
      </c>
      <c r="G135" s="14">
        <f t="shared" si="8"/>
        <v>4.1096534983431425</v>
      </c>
      <c r="H135" s="7">
        <f t="shared" si="9"/>
        <v>5796.4968294480168</v>
      </c>
    </row>
    <row r="136" spans="1:8">
      <c r="A136">
        <v>118</v>
      </c>
      <c r="B136" s="11">
        <v>9.8300000000000002E-3</v>
      </c>
      <c r="C136" s="13">
        <f t="shared" si="10"/>
        <v>0.93982748223901724</v>
      </c>
      <c r="D136" s="6">
        <f t="shared" si="6"/>
        <v>6.2074999999999995E-3</v>
      </c>
      <c r="E136" s="14">
        <f t="shared" si="7"/>
        <v>1719.3618811878616</v>
      </c>
      <c r="F136" s="14">
        <f t="shared" si="11"/>
        <v>1716.3634016821284</v>
      </c>
      <c r="G136" s="14">
        <f t="shared" si="8"/>
        <v>2.9984795057332132</v>
      </c>
      <c r="H136" s="7">
        <f t="shared" si="9"/>
        <v>4080.1334277658884</v>
      </c>
    </row>
    <row r="137" spans="1:8">
      <c r="A137">
        <v>119</v>
      </c>
      <c r="B137" s="11">
        <v>7.77E-3</v>
      </c>
      <c r="C137" s="13">
        <f t="shared" si="10"/>
        <v>0.94467766740201464</v>
      </c>
      <c r="D137" s="6">
        <f t="shared" si="6"/>
        <v>5.6924999999999996E-3</v>
      </c>
      <c r="E137" s="14">
        <f t="shared" si="7"/>
        <v>1714.9493801975914</v>
      </c>
      <c r="F137" s="14">
        <f t="shared" si="11"/>
        <v>1713.0138669027949</v>
      </c>
      <c r="G137" s="14">
        <f t="shared" si="8"/>
        <v>1.9355132947964433</v>
      </c>
      <c r="H137" s="7">
        <f t="shared" si="9"/>
        <v>2367.1195608630933</v>
      </c>
    </row>
    <row r="138" spans="1:8">
      <c r="A138">
        <v>120</v>
      </c>
      <c r="B138" s="11">
        <v>7.0799999999999995E-3</v>
      </c>
      <c r="C138" s="13">
        <f t="shared" si="10"/>
        <v>0.94630788041785241</v>
      </c>
      <c r="D138" s="6">
        <f t="shared" si="6"/>
        <v>5.5199999999999997E-3</v>
      </c>
      <c r="E138" s="14">
        <f t="shared" si="7"/>
        <v>1713.4730518366355</v>
      </c>
      <c r="F138" s="14">
        <f t="shared" si="11"/>
        <v>1712.3841768386385</v>
      </c>
      <c r="G138" s="14">
        <f t="shared" si="8"/>
        <v>1.0888749979970229</v>
      </c>
      <c r="H138" s="7">
        <f t="shared" si="9"/>
        <v>654.73538402445479</v>
      </c>
    </row>
    <row r="139" spans="1:8">
      <c r="B139" s="11"/>
      <c r="C139" s="11"/>
      <c r="E139" s="14"/>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dimension ref="A1:H140"/>
  <sheetViews>
    <sheetView workbookViewId="0">
      <selection activeCell="A14" sqref="A14"/>
    </sheetView>
  </sheetViews>
  <sheetFormatPr defaultRowHeight="15"/>
  <cols>
    <col min="1" max="1" width="10" customWidth="1"/>
    <col min="3" max="3" width="15.85546875" customWidth="1"/>
    <col min="4" max="4" width="18.5703125" customWidth="1"/>
    <col min="5" max="5" width="16.28515625" customWidth="1"/>
    <col min="6" max="6" width="20.42578125" customWidth="1"/>
    <col min="7" max="7" width="13.28515625" customWidth="1"/>
    <col min="8" max="8" width="16.5703125" customWidth="1"/>
  </cols>
  <sheetData>
    <row r="1" spans="1:8">
      <c r="A1" t="s">
        <v>29</v>
      </c>
      <c r="H1" s="7"/>
    </row>
    <row r="2" spans="1:8">
      <c r="A2" s="16" t="s">
        <v>30</v>
      </c>
      <c r="B2" s="16"/>
      <c r="C2" s="16"/>
      <c r="D2" s="16"/>
      <c r="E2" s="16"/>
      <c r="F2" s="16"/>
      <c r="G2" s="16"/>
      <c r="H2" s="16"/>
    </row>
    <row r="3" spans="1:8">
      <c r="A3" t="s">
        <v>14</v>
      </c>
      <c r="B3" t="s">
        <v>15</v>
      </c>
      <c r="H3" s="7"/>
    </row>
    <row r="4" spans="1:8">
      <c r="A4" t="s">
        <v>14</v>
      </c>
      <c r="B4" t="s">
        <v>16</v>
      </c>
      <c r="H4" s="7"/>
    </row>
    <row r="5" spans="1:8">
      <c r="A5" t="s">
        <v>14</v>
      </c>
      <c r="B5" t="s">
        <v>17</v>
      </c>
      <c r="H5" s="7"/>
    </row>
    <row r="6" spans="1:8">
      <c r="A6" t="s">
        <v>14</v>
      </c>
      <c r="B6" t="s">
        <v>18</v>
      </c>
      <c r="H6" s="7"/>
    </row>
    <row r="7" spans="1:8">
      <c r="A7" t="s">
        <v>14</v>
      </c>
      <c r="B7" t="s">
        <v>19</v>
      </c>
      <c r="H7" s="7"/>
    </row>
    <row r="8" spans="1:8">
      <c r="A8" t="s">
        <v>14</v>
      </c>
      <c r="B8" t="s">
        <v>20</v>
      </c>
      <c r="H8" s="7"/>
    </row>
    <row r="9" spans="1:8">
      <c r="A9" t="s">
        <v>14</v>
      </c>
      <c r="B9" t="s">
        <v>21</v>
      </c>
      <c r="H9" s="7"/>
    </row>
    <row r="10" spans="1:8">
      <c r="A10" t="s">
        <v>14</v>
      </c>
      <c r="B10" t="s">
        <v>22</v>
      </c>
      <c r="H10" s="7"/>
    </row>
    <row r="11" spans="1:8">
      <c r="A11" t="s">
        <v>14</v>
      </c>
      <c r="B11" t="s">
        <v>23</v>
      </c>
      <c r="H11" s="7"/>
    </row>
    <row r="12" spans="1:8">
      <c r="A12" t="s">
        <v>14</v>
      </c>
      <c r="B12" t="s">
        <v>24</v>
      </c>
      <c r="H12" s="7"/>
    </row>
    <row r="13" spans="1:8">
      <c r="H13" s="7"/>
    </row>
    <row r="14" spans="1:8">
      <c r="A14" t="s">
        <v>31</v>
      </c>
      <c r="H14" s="7"/>
    </row>
    <row r="15" spans="1:8">
      <c r="H15" s="7"/>
    </row>
    <row r="16" spans="1:8">
      <c r="H16" s="7"/>
    </row>
    <row r="17" spans="1:8">
      <c r="A17" t="s">
        <v>7</v>
      </c>
      <c r="B17" t="s">
        <v>26</v>
      </c>
      <c r="C17" t="s">
        <v>28</v>
      </c>
      <c r="D17" t="s">
        <v>25</v>
      </c>
      <c r="E17" t="s">
        <v>27</v>
      </c>
      <c r="F17" t="s">
        <v>8</v>
      </c>
      <c r="G17" t="s">
        <v>9</v>
      </c>
      <c r="H17" s="7" t="s">
        <v>11</v>
      </c>
    </row>
    <row r="18" spans="1:8">
      <c r="A18">
        <v>0</v>
      </c>
      <c r="E18" s="7"/>
      <c r="F18" s="7"/>
      <c r="G18" s="7"/>
      <c r="H18" s="7">
        <v>200000</v>
      </c>
    </row>
    <row r="19" spans="1:8">
      <c r="A19">
        <v>1</v>
      </c>
      <c r="B19" s="10">
        <v>3.3980000000000003E-2</v>
      </c>
      <c r="C19" s="13">
        <f>POWER(1+(D19/12),-120)</f>
        <v>0.88480538026980926</v>
      </c>
      <c r="D19" s="6">
        <f>SUM((B19+1.5%)/4)</f>
        <v>1.2245000000000001E-2</v>
      </c>
      <c r="E19" s="7">
        <v>1771.64</v>
      </c>
      <c r="F19" s="7">
        <f>SUM(E19,-G19)</f>
        <v>1567.5566666666668</v>
      </c>
      <c r="G19" s="7">
        <f>PRODUCT(H18,D19)/12</f>
        <v>204.08333333333334</v>
      </c>
      <c r="H19" s="7">
        <f>SUM(H18,-F19)</f>
        <v>198432.44333333333</v>
      </c>
    </row>
    <row r="20" spans="1:8">
      <c r="A20">
        <v>2</v>
      </c>
      <c r="B20" s="11">
        <v>3.4409999999999996E-2</v>
      </c>
      <c r="C20" s="13">
        <f>POWER(1+(D20/12),-120)</f>
        <v>0.88385569835644384</v>
      </c>
      <c r="D20" s="6">
        <f t="shared" ref="D20:D83" si="0">SUM((B20+1.5%)/4)</f>
        <v>1.2352499999999999E-2</v>
      </c>
      <c r="E20" s="7">
        <v>1771.64</v>
      </c>
      <c r="F20" s="7">
        <f>SUM(E20,-G20)</f>
        <v>1567.37860364375</v>
      </c>
      <c r="G20" s="7">
        <f t="shared" ref="G20:G83" si="1">PRODUCT(H19,D20)/12</f>
        <v>204.26139635624997</v>
      </c>
      <c r="H20" s="7">
        <f t="shared" ref="H20:H83" si="2">SUM(H19,-F20)</f>
        <v>196865.06472968959</v>
      </c>
    </row>
    <row r="21" spans="1:8">
      <c r="A21">
        <v>3</v>
      </c>
      <c r="B21" s="11">
        <v>3.3769999999999994E-2</v>
      </c>
      <c r="C21" s="13">
        <f t="shared" ref="C21:C84" si="3">POWER(1+(D21/12),-120)</f>
        <v>0.88526955229546234</v>
      </c>
      <c r="D21" s="6">
        <f t="shared" si="0"/>
        <v>1.2192499999999998E-2</v>
      </c>
      <c r="E21" s="7">
        <v>1771.64</v>
      </c>
      <c r="F21" s="7">
        <f>SUM(E21,-G21)</f>
        <v>1571.6168915236051</v>
      </c>
      <c r="G21" s="7">
        <f t="shared" si="1"/>
        <v>200.02310847639501</v>
      </c>
      <c r="H21" s="7">
        <f t="shared" si="2"/>
        <v>195293.44783816597</v>
      </c>
    </row>
    <row r="22" spans="1:8">
      <c r="A22">
        <v>4</v>
      </c>
      <c r="B22" s="11">
        <v>3.3579999999999999E-2</v>
      </c>
      <c r="C22" s="13">
        <f t="shared" si="3"/>
        <v>0.8856897290314224</v>
      </c>
      <c r="D22" s="6">
        <f t="shared" si="0"/>
        <v>1.2145E-2</v>
      </c>
      <c r="E22" s="7">
        <v>1771.64</v>
      </c>
      <c r="F22" s="7">
        <f t="shared" ref="F22:F85" si="4">SUM(E22,-G22)</f>
        <v>1573.9867563337896</v>
      </c>
      <c r="G22" s="7">
        <f t="shared" si="1"/>
        <v>197.65324366621044</v>
      </c>
      <c r="H22" s="7">
        <f t="shared" si="2"/>
        <v>193719.46108183218</v>
      </c>
    </row>
    <row r="23" spans="1:8">
      <c r="A23">
        <v>5</v>
      </c>
      <c r="B23" s="11">
        <v>3.2969999999999999E-2</v>
      </c>
      <c r="C23" s="13">
        <f t="shared" si="3"/>
        <v>0.8870400771627357</v>
      </c>
      <c r="D23" s="6">
        <f t="shared" si="0"/>
        <v>1.19925E-2</v>
      </c>
      <c r="E23" s="7">
        <v>1771.64</v>
      </c>
      <c r="F23" s="7">
        <f t="shared" si="4"/>
        <v>1578.0416135813441</v>
      </c>
      <c r="G23" s="7">
        <f t="shared" si="1"/>
        <v>193.59838641865602</v>
      </c>
      <c r="H23" s="7">
        <f t="shared" si="2"/>
        <v>192141.41946825082</v>
      </c>
    </row>
    <row r="24" spans="1:8">
      <c r="A24">
        <v>6</v>
      </c>
      <c r="B24" s="11">
        <v>3.2590000000000001E-2</v>
      </c>
      <c r="C24" s="13">
        <f t="shared" si="3"/>
        <v>0.88788232685198221</v>
      </c>
      <c r="D24" s="6">
        <f t="shared" si="0"/>
        <v>1.18975E-2</v>
      </c>
      <c r="E24" s="7">
        <v>1771.64</v>
      </c>
      <c r="F24" s="7">
        <f t="shared" si="4"/>
        <v>1581.1397884897074</v>
      </c>
      <c r="G24" s="7">
        <f t="shared" si="1"/>
        <v>190.50021151029284</v>
      </c>
      <c r="H24" s="7">
        <f t="shared" si="2"/>
        <v>190560.27967976112</v>
      </c>
    </row>
    <row r="25" spans="1:8">
      <c r="A25">
        <v>7</v>
      </c>
      <c r="B25" s="11">
        <v>3.0470000000000001E-2</v>
      </c>
      <c r="C25" s="13">
        <f t="shared" si="3"/>
        <v>0.89259601410243095</v>
      </c>
      <c r="D25" s="6">
        <f t="shared" si="0"/>
        <v>1.1367499999999999E-2</v>
      </c>
      <c r="E25" s="7">
        <v>1771.64</v>
      </c>
      <c r="F25" s="7">
        <f t="shared" si="4"/>
        <v>1591.1238350616932</v>
      </c>
      <c r="G25" s="7">
        <f t="shared" si="1"/>
        <v>180.51616493830704</v>
      </c>
      <c r="H25" s="7">
        <f t="shared" si="2"/>
        <v>188969.15584469942</v>
      </c>
    </row>
    <row r="26" spans="1:8">
      <c r="A26">
        <v>8</v>
      </c>
      <c r="B26" s="11">
        <v>2.8650000000000002E-2</v>
      </c>
      <c r="C26" s="13">
        <f t="shared" si="3"/>
        <v>0.89666279555657269</v>
      </c>
      <c r="D26" s="6">
        <f t="shared" si="0"/>
        <v>1.09125E-2</v>
      </c>
      <c r="E26" s="7">
        <v>1771.64</v>
      </c>
      <c r="F26" s="7">
        <f t="shared" si="4"/>
        <v>1599.7961739037266</v>
      </c>
      <c r="G26" s="7">
        <f t="shared" si="1"/>
        <v>171.84382609627355</v>
      </c>
      <c r="H26" s="7">
        <f t="shared" si="2"/>
        <v>187369.3596707957</v>
      </c>
    </row>
    <row r="27" spans="1:8">
      <c r="A27">
        <v>9</v>
      </c>
      <c r="B27" s="11">
        <v>2.8069999999999998E-2</v>
      </c>
      <c r="C27" s="13">
        <f t="shared" si="3"/>
        <v>0.89796272456191029</v>
      </c>
      <c r="D27" s="6">
        <f t="shared" si="0"/>
        <v>1.0767499999999999E-2</v>
      </c>
      <c r="E27" s="7">
        <v>1771.64</v>
      </c>
      <c r="F27" s="7">
        <f t="shared" si="4"/>
        <v>1603.5150349787257</v>
      </c>
      <c r="G27" s="7">
        <f t="shared" si="1"/>
        <v>168.12496502127439</v>
      </c>
      <c r="H27" s="7">
        <f t="shared" si="2"/>
        <v>185765.84463581699</v>
      </c>
    </row>
    <row r="28" spans="1:8">
      <c r="A28">
        <v>10</v>
      </c>
      <c r="B28" s="11">
        <v>2.5329999999999998E-2</v>
      </c>
      <c r="C28" s="13">
        <f t="shared" si="3"/>
        <v>0.9041295089770347</v>
      </c>
      <c r="D28" s="6">
        <f t="shared" si="0"/>
        <v>1.0082499999999999E-2</v>
      </c>
      <c r="E28" s="7">
        <v>1771.64</v>
      </c>
      <c r="F28" s="7">
        <f t="shared" si="4"/>
        <v>1615.5579892882813</v>
      </c>
      <c r="G28" s="7">
        <f t="shared" si="1"/>
        <v>156.08201071171871</v>
      </c>
      <c r="H28" s="7">
        <f t="shared" si="2"/>
        <v>184150.28664652872</v>
      </c>
    </row>
    <row r="29" spans="1:8">
      <c r="A29">
        <v>11</v>
      </c>
      <c r="B29" s="11">
        <v>2.5220000000000003E-2</v>
      </c>
      <c r="C29" s="13">
        <f t="shared" si="3"/>
        <v>0.90437797027930489</v>
      </c>
      <c r="D29" s="6">
        <f t="shared" si="0"/>
        <v>1.0055000000000001E-2</v>
      </c>
      <c r="E29" s="7">
        <v>1771.64</v>
      </c>
      <c r="F29" s="7">
        <f t="shared" si="4"/>
        <v>1617.3374056474295</v>
      </c>
      <c r="G29" s="7">
        <f t="shared" si="1"/>
        <v>154.30259435257054</v>
      </c>
      <c r="H29" s="7">
        <f t="shared" si="2"/>
        <v>182532.94924088128</v>
      </c>
    </row>
    <row r="30" spans="1:8">
      <c r="A30">
        <v>12</v>
      </c>
      <c r="B30" s="11">
        <v>2.5300000000000003E-2</v>
      </c>
      <c r="C30" s="13">
        <f t="shared" si="3"/>
        <v>0.9041972643235846</v>
      </c>
      <c r="D30" s="6">
        <f t="shared" si="0"/>
        <v>1.0075000000000001E-2</v>
      </c>
      <c r="E30" s="7">
        <v>1771.64</v>
      </c>
      <c r="F30" s="7">
        <f t="shared" si="4"/>
        <v>1618.3883780331769</v>
      </c>
      <c r="G30" s="7">
        <f t="shared" si="1"/>
        <v>153.25162196682325</v>
      </c>
      <c r="H30" s="7">
        <f t="shared" si="2"/>
        <v>180914.5608628481</v>
      </c>
    </row>
    <row r="31" spans="1:8">
      <c r="A31">
        <v>13</v>
      </c>
      <c r="B31" s="11">
        <v>2.2720000000000004E-2</v>
      </c>
      <c r="C31" s="13">
        <f t="shared" si="3"/>
        <v>0.91004341905881414</v>
      </c>
      <c r="D31" s="6">
        <f t="shared" si="0"/>
        <v>9.4300000000000009E-3</v>
      </c>
      <c r="E31" s="7">
        <v>1771.64</v>
      </c>
      <c r="F31" s="7">
        <f t="shared" si="4"/>
        <v>1629.471307588612</v>
      </c>
      <c r="G31" s="7">
        <f t="shared" si="1"/>
        <v>142.16869241138815</v>
      </c>
      <c r="H31" s="7">
        <f t="shared" si="2"/>
        <v>179285.08955525947</v>
      </c>
    </row>
    <row r="32" spans="1:8">
      <c r="A32">
        <v>14</v>
      </c>
      <c r="B32" s="11">
        <v>2.147E-2</v>
      </c>
      <c r="C32" s="13">
        <f t="shared" si="3"/>
        <v>0.9128895499831472</v>
      </c>
      <c r="D32" s="6">
        <f t="shared" si="0"/>
        <v>9.1175000000000006E-3</v>
      </c>
      <c r="E32" s="7">
        <v>1771.64</v>
      </c>
      <c r="F32" s="7">
        <f t="shared" si="4"/>
        <v>1635.4206829983268</v>
      </c>
      <c r="G32" s="7">
        <f t="shared" si="1"/>
        <v>136.2193170016732</v>
      </c>
      <c r="H32" s="7">
        <f t="shared" si="2"/>
        <v>177649.66887226116</v>
      </c>
    </row>
    <row r="33" spans="1:8">
      <c r="A33">
        <v>15</v>
      </c>
      <c r="B33" s="11">
        <v>2.121E-2</v>
      </c>
      <c r="C33" s="13">
        <f t="shared" si="3"/>
        <v>0.91348267189165522</v>
      </c>
      <c r="D33" s="6">
        <f t="shared" si="0"/>
        <v>9.0524999999999998E-3</v>
      </c>
      <c r="E33" s="7">
        <v>1771.64</v>
      </c>
      <c r="F33" s="7">
        <f t="shared" si="4"/>
        <v>1637.6255310444881</v>
      </c>
      <c r="G33" s="7">
        <f t="shared" si="1"/>
        <v>134.014468955512</v>
      </c>
      <c r="H33" s="7">
        <f t="shared" si="2"/>
        <v>176012.04334121666</v>
      </c>
    </row>
    <row r="34" spans="1:8">
      <c r="A34">
        <v>16</v>
      </c>
      <c r="B34" s="11">
        <v>2.1520000000000001E-2</v>
      </c>
      <c r="C34" s="13">
        <f t="shared" si="3"/>
        <v>0.91277553260446176</v>
      </c>
      <c r="D34" s="6">
        <f t="shared" si="0"/>
        <v>9.1299999999999992E-3</v>
      </c>
      <c r="E34" s="7">
        <v>1771.64</v>
      </c>
      <c r="F34" s="7">
        <f t="shared" si="4"/>
        <v>1637.7241703578911</v>
      </c>
      <c r="G34" s="7">
        <f t="shared" si="1"/>
        <v>133.915829642109</v>
      </c>
      <c r="H34" s="7">
        <f t="shared" si="2"/>
        <v>174374.31917085877</v>
      </c>
    </row>
    <row r="35" spans="1:8">
      <c r="A35">
        <v>17</v>
      </c>
      <c r="B35" s="11">
        <v>2.128E-2</v>
      </c>
      <c r="C35" s="13">
        <f t="shared" si="3"/>
        <v>0.91332294700934424</v>
      </c>
      <c r="D35" s="6">
        <f t="shared" si="0"/>
        <v>9.0699999999999999E-3</v>
      </c>
      <c r="E35" s="7">
        <v>1771.64</v>
      </c>
      <c r="F35" s="7">
        <f t="shared" si="4"/>
        <v>1639.8420770933594</v>
      </c>
      <c r="G35" s="7">
        <f t="shared" si="1"/>
        <v>131.79792290664076</v>
      </c>
      <c r="H35" s="7">
        <f t="shared" si="2"/>
        <v>172734.4770937654</v>
      </c>
    </row>
    <row r="36" spans="1:8">
      <c r="A36">
        <v>18</v>
      </c>
      <c r="B36" s="11">
        <v>2.1610000000000001E-2</v>
      </c>
      <c r="C36" s="13">
        <f t="shared" si="3"/>
        <v>0.912570337506591</v>
      </c>
      <c r="D36" s="6">
        <f t="shared" si="0"/>
        <v>9.1525000000000009E-3</v>
      </c>
      <c r="E36" s="7">
        <v>1771.64</v>
      </c>
      <c r="F36" s="7">
        <f t="shared" si="4"/>
        <v>1639.8939748666094</v>
      </c>
      <c r="G36" s="7">
        <f t="shared" si="1"/>
        <v>131.74602513339065</v>
      </c>
      <c r="H36" s="7">
        <f t="shared" si="2"/>
        <v>171094.58311889879</v>
      </c>
    </row>
    <row r="37" spans="1:8">
      <c r="A37">
        <v>19</v>
      </c>
      <c r="B37" s="11">
        <v>2.154E-2</v>
      </c>
      <c r="C37" s="13">
        <f t="shared" si="3"/>
        <v>0.91272992967364031</v>
      </c>
      <c r="D37" s="6">
        <f t="shared" si="0"/>
        <v>9.1350000000000008E-3</v>
      </c>
      <c r="E37" s="7">
        <v>1771.64</v>
      </c>
      <c r="F37" s="7">
        <f t="shared" si="4"/>
        <v>1641.3942486007384</v>
      </c>
      <c r="G37" s="7">
        <f t="shared" si="1"/>
        <v>130.24575139926171</v>
      </c>
      <c r="H37" s="7">
        <f t="shared" si="2"/>
        <v>169453.18887029807</v>
      </c>
    </row>
    <row r="38" spans="1:8">
      <c r="A38">
        <v>20</v>
      </c>
      <c r="B38" s="11">
        <v>2.1240000000000002E-2</v>
      </c>
      <c r="C38" s="13">
        <f t="shared" si="3"/>
        <v>0.91341421492205399</v>
      </c>
      <c r="D38" s="6">
        <f t="shared" si="0"/>
        <v>9.0600000000000003E-3</v>
      </c>
      <c r="E38" s="7">
        <v>1771.64</v>
      </c>
      <c r="F38" s="7">
        <f t="shared" si="4"/>
        <v>1643.7028424029249</v>
      </c>
      <c r="G38" s="7">
        <f t="shared" si="1"/>
        <v>127.93715759707504</v>
      </c>
      <c r="H38" s="7">
        <f t="shared" si="2"/>
        <v>167809.48602789515</v>
      </c>
    </row>
    <row r="39" spans="1:8">
      <c r="A39">
        <v>21</v>
      </c>
      <c r="B39" s="11">
        <v>2.0930000000000001E-2</v>
      </c>
      <c r="C39" s="13">
        <f t="shared" si="3"/>
        <v>0.91412185313128691</v>
      </c>
      <c r="D39" s="6">
        <f t="shared" si="0"/>
        <v>8.9825000000000009E-3</v>
      </c>
      <c r="E39" s="7">
        <v>1771.64</v>
      </c>
      <c r="F39" s="7">
        <f t="shared" si="4"/>
        <v>1646.0276076462028</v>
      </c>
      <c r="G39" s="7">
        <f t="shared" si="1"/>
        <v>125.61239235379736</v>
      </c>
      <c r="H39" s="7">
        <f t="shared" si="2"/>
        <v>166163.45842024896</v>
      </c>
    </row>
    <row r="40" spans="1:8">
      <c r="A40">
        <v>22</v>
      </c>
      <c r="B40" s="11">
        <v>2.052E-2</v>
      </c>
      <c r="C40" s="13">
        <f t="shared" si="3"/>
        <v>0.91505861083567852</v>
      </c>
      <c r="D40" s="6">
        <f t="shared" si="0"/>
        <v>8.879999999999999E-3</v>
      </c>
      <c r="E40" s="7">
        <v>1771.64</v>
      </c>
      <c r="F40" s="7">
        <f t="shared" si="4"/>
        <v>1648.679040769016</v>
      </c>
      <c r="G40" s="7">
        <f t="shared" si="1"/>
        <v>122.96095923098422</v>
      </c>
      <c r="H40" s="7">
        <f t="shared" si="2"/>
        <v>164514.77937947994</v>
      </c>
    </row>
    <row r="41" spans="1:8">
      <c r="A41">
        <v>23</v>
      </c>
      <c r="B41" s="11">
        <v>1.958E-2</v>
      </c>
      <c r="C41" s="13">
        <f t="shared" si="3"/>
        <v>0.91720995448161058</v>
      </c>
      <c r="D41" s="6">
        <f t="shared" si="0"/>
        <v>8.6449999999999999E-3</v>
      </c>
      <c r="E41" s="7">
        <v>1771.64</v>
      </c>
      <c r="F41" s="7">
        <f t="shared" si="4"/>
        <v>1653.1208110220332</v>
      </c>
      <c r="G41" s="7">
        <f t="shared" si="1"/>
        <v>118.519188977967</v>
      </c>
      <c r="H41" s="7">
        <f t="shared" si="2"/>
        <v>162861.6585684579</v>
      </c>
    </row>
    <row r="42" spans="1:8">
      <c r="A42">
        <v>24</v>
      </c>
      <c r="B42" s="11">
        <v>2.0729999999999998E-2</v>
      </c>
      <c r="C42" s="13">
        <f t="shared" si="3"/>
        <v>0.91457868724923319</v>
      </c>
      <c r="D42" s="6">
        <f t="shared" si="0"/>
        <v>8.9324999999999995E-3</v>
      </c>
      <c r="E42" s="7">
        <v>1771.64</v>
      </c>
      <c r="F42" s="7">
        <f t="shared" si="4"/>
        <v>1650.4098529031044</v>
      </c>
      <c r="G42" s="7">
        <f t="shared" si="1"/>
        <v>121.23014709689585</v>
      </c>
      <c r="H42" s="7">
        <f t="shared" si="2"/>
        <v>161211.2487155548</v>
      </c>
    </row>
    <row r="43" spans="1:8">
      <c r="A43">
        <v>25</v>
      </c>
      <c r="B43" s="11">
        <v>2.0870000000000003E-2</v>
      </c>
      <c r="C43" s="13">
        <f t="shared" si="3"/>
        <v>0.9142588792018691</v>
      </c>
      <c r="D43" s="6">
        <f t="shared" si="0"/>
        <v>8.9674999999999998E-3</v>
      </c>
      <c r="E43" s="7">
        <v>1771.64</v>
      </c>
      <c r="F43" s="7">
        <f t="shared" si="4"/>
        <v>1651.1681772619386</v>
      </c>
      <c r="G43" s="7">
        <f t="shared" si="1"/>
        <v>120.47182273806146</v>
      </c>
      <c r="H43" s="7">
        <f t="shared" si="2"/>
        <v>159560.08053829285</v>
      </c>
    </row>
    <row r="44" spans="1:8">
      <c r="A44">
        <v>26</v>
      </c>
      <c r="B44" s="11">
        <v>2.12E-2</v>
      </c>
      <c r="C44" s="13">
        <f t="shared" si="3"/>
        <v>0.91350549203115317</v>
      </c>
      <c r="D44" s="6">
        <f t="shared" si="0"/>
        <v>9.049999999999999E-3</v>
      </c>
      <c r="E44" s="7">
        <v>1771.64</v>
      </c>
      <c r="F44" s="7">
        <f t="shared" si="4"/>
        <v>1651.305105927371</v>
      </c>
      <c r="G44" s="7">
        <f t="shared" si="1"/>
        <v>120.33489407262918</v>
      </c>
      <c r="H44" s="7">
        <f t="shared" si="2"/>
        <v>157908.77543236548</v>
      </c>
    </row>
    <row r="45" spans="1:8">
      <c r="A45">
        <v>27</v>
      </c>
      <c r="B45" s="11">
        <v>2.1160000000000002E-2</v>
      </c>
      <c r="C45" s="13">
        <f t="shared" si="3"/>
        <v>0.91359677833752839</v>
      </c>
      <c r="D45" s="6">
        <f t="shared" si="0"/>
        <v>9.0399999999999994E-3</v>
      </c>
      <c r="E45" s="7">
        <v>1771.64</v>
      </c>
      <c r="F45" s="7">
        <f t="shared" si="4"/>
        <v>1652.6820558409515</v>
      </c>
      <c r="G45" s="7">
        <f t="shared" si="1"/>
        <v>118.95794415904867</v>
      </c>
      <c r="H45" s="7">
        <f t="shared" si="2"/>
        <v>156256.09337652454</v>
      </c>
    </row>
    <row r="46" spans="1:8">
      <c r="A46">
        <v>28</v>
      </c>
      <c r="B46" s="11">
        <v>2.1150000000000002E-2</v>
      </c>
      <c r="C46" s="13">
        <f t="shared" si="3"/>
        <v>0.91361960135133691</v>
      </c>
      <c r="D46" s="6">
        <f t="shared" si="0"/>
        <v>9.0375000000000004E-3</v>
      </c>
      <c r="E46" s="7">
        <v>1771.64</v>
      </c>
      <c r="F46" s="7">
        <f t="shared" si="4"/>
        <v>1653.959629675805</v>
      </c>
      <c r="G46" s="7">
        <f t="shared" si="1"/>
        <v>117.68037032419505</v>
      </c>
      <c r="H46" s="7">
        <f t="shared" si="2"/>
        <v>154602.13374684873</v>
      </c>
    </row>
    <row r="47" spans="1:8">
      <c r="A47">
        <v>29</v>
      </c>
      <c r="B47" s="11">
        <v>2.1499999999999998E-2</v>
      </c>
      <c r="C47" s="13">
        <f t="shared" si="3"/>
        <v>0.91282113783274621</v>
      </c>
      <c r="D47" s="6">
        <f t="shared" si="0"/>
        <v>9.1249999999999994E-3</v>
      </c>
      <c r="E47" s="7">
        <v>1771.64</v>
      </c>
      <c r="F47" s="7">
        <f t="shared" si="4"/>
        <v>1654.0779607966672</v>
      </c>
      <c r="G47" s="7">
        <f t="shared" si="1"/>
        <v>117.56203920333287</v>
      </c>
      <c r="H47" s="7">
        <f t="shared" si="2"/>
        <v>152948.05578605208</v>
      </c>
    </row>
    <row r="48" spans="1:8">
      <c r="A48">
        <v>30</v>
      </c>
      <c r="B48" s="11">
        <v>2.1530000000000001E-2</v>
      </c>
      <c r="C48" s="13">
        <f t="shared" si="3"/>
        <v>0.91275273085188346</v>
      </c>
      <c r="D48" s="6">
        <f t="shared" si="0"/>
        <v>9.1325E-3</v>
      </c>
      <c r="E48" s="7">
        <v>1771.64</v>
      </c>
      <c r="F48" s="7">
        <f t="shared" si="4"/>
        <v>1655.2401567111567</v>
      </c>
      <c r="G48" s="7">
        <f t="shared" si="1"/>
        <v>116.39984328884339</v>
      </c>
      <c r="H48" s="7">
        <f t="shared" si="2"/>
        <v>151292.81562934091</v>
      </c>
    </row>
    <row r="49" spans="1:8">
      <c r="A49">
        <v>31</v>
      </c>
      <c r="B49" s="11">
        <v>2.1760000000000002E-2</v>
      </c>
      <c r="C49" s="13">
        <f t="shared" si="3"/>
        <v>0.91222844903349209</v>
      </c>
      <c r="D49" s="6">
        <f t="shared" si="0"/>
        <v>9.1900000000000003E-3</v>
      </c>
      <c r="E49" s="7">
        <v>1771.64</v>
      </c>
      <c r="F49" s="7">
        <f t="shared" si="4"/>
        <v>1655.7749186971964</v>
      </c>
      <c r="G49" s="7">
        <f t="shared" si="1"/>
        <v>115.86508130280357</v>
      </c>
      <c r="H49" s="7">
        <f t="shared" si="2"/>
        <v>149637.04071064372</v>
      </c>
    </row>
    <row r="50" spans="1:8">
      <c r="A50">
        <v>32</v>
      </c>
      <c r="B50" s="11">
        <v>2.155E-2</v>
      </c>
      <c r="C50" s="13">
        <f t="shared" si="3"/>
        <v>0.91270712906974982</v>
      </c>
      <c r="D50" s="6">
        <f t="shared" si="0"/>
        <v>9.1374999999999998E-3</v>
      </c>
      <c r="E50" s="7">
        <v>1771.64</v>
      </c>
      <c r="F50" s="7">
        <f t="shared" si="4"/>
        <v>1657.6976283755412</v>
      </c>
      <c r="G50" s="7">
        <f t="shared" si="1"/>
        <v>113.94237162445891</v>
      </c>
      <c r="H50" s="7">
        <f t="shared" si="2"/>
        <v>147979.34308226817</v>
      </c>
    </row>
    <row r="51" spans="1:8">
      <c r="A51">
        <v>33</v>
      </c>
      <c r="B51" s="11">
        <v>2.1419999999999998E-2</v>
      </c>
      <c r="C51" s="13">
        <f t="shared" si="3"/>
        <v>0.91300358172275642</v>
      </c>
      <c r="D51" s="6">
        <f t="shared" si="0"/>
        <v>9.1049999999999985E-3</v>
      </c>
      <c r="E51" s="7">
        <v>1771.64</v>
      </c>
      <c r="F51" s="7">
        <f t="shared" si="4"/>
        <v>1659.3606734363291</v>
      </c>
      <c r="G51" s="7">
        <f t="shared" si="1"/>
        <v>112.27932656367096</v>
      </c>
      <c r="H51" s="7">
        <f t="shared" si="2"/>
        <v>146319.98240883183</v>
      </c>
    </row>
    <row r="52" spans="1:8">
      <c r="A52">
        <v>34</v>
      </c>
      <c r="B52" s="11">
        <v>2.1360000000000001E-2</v>
      </c>
      <c r="C52" s="13">
        <f t="shared" si="3"/>
        <v>0.9131404387692782</v>
      </c>
      <c r="D52" s="6">
        <f t="shared" si="0"/>
        <v>9.0900000000000009E-3</v>
      </c>
      <c r="E52" s="7">
        <v>1771.64</v>
      </c>
      <c r="F52" s="7">
        <f t="shared" si="4"/>
        <v>1660.8026133253099</v>
      </c>
      <c r="G52" s="7">
        <f t="shared" si="1"/>
        <v>110.83738667469011</v>
      </c>
      <c r="H52" s="7">
        <f t="shared" si="2"/>
        <v>144659.17979550653</v>
      </c>
    </row>
    <row r="53" spans="1:8">
      <c r="A53">
        <v>35</v>
      </c>
      <c r="B53" s="11">
        <v>2.147E-2</v>
      </c>
      <c r="C53" s="13">
        <f t="shared" si="3"/>
        <v>0.9128895499831472</v>
      </c>
      <c r="D53" s="6">
        <f t="shared" si="0"/>
        <v>9.1175000000000006E-3</v>
      </c>
      <c r="E53" s="7">
        <v>1771.64</v>
      </c>
      <c r="F53" s="7">
        <f t="shared" si="4"/>
        <v>1661.7291606845392</v>
      </c>
      <c r="G53" s="7">
        <f t="shared" si="1"/>
        <v>109.9108393154609</v>
      </c>
      <c r="H53" s="7">
        <f t="shared" si="2"/>
        <v>142997.45063482199</v>
      </c>
    </row>
    <row r="54" spans="1:8">
      <c r="A54">
        <v>36</v>
      </c>
      <c r="B54" s="11">
        <v>2.1259999999999998E-2</v>
      </c>
      <c r="C54" s="13">
        <f t="shared" si="3"/>
        <v>0.91336857981623121</v>
      </c>
      <c r="D54" s="6">
        <f t="shared" si="0"/>
        <v>9.0650000000000001E-3</v>
      </c>
      <c r="E54" s="7">
        <v>1771.64</v>
      </c>
      <c r="F54" s="7">
        <f t="shared" si="4"/>
        <v>1663.6173424996116</v>
      </c>
      <c r="G54" s="7">
        <f t="shared" si="1"/>
        <v>108.02265750038845</v>
      </c>
      <c r="H54" s="7">
        <f t="shared" si="2"/>
        <v>141333.83329232238</v>
      </c>
    </row>
    <row r="55" spans="1:8">
      <c r="A55">
        <v>37</v>
      </c>
      <c r="B55" s="11">
        <v>2.1269999999999997E-2</v>
      </c>
      <c r="C55" s="13">
        <f t="shared" si="3"/>
        <v>0.91334576312541427</v>
      </c>
      <c r="D55" s="6">
        <f t="shared" si="0"/>
        <v>9.0674999999999992E-3</v>
      </c>
      <c r="E55" s="7">
        <v>1771.64</v>
      </c>
      <c r="F55" s="7">
        <f t="shared" si="4"/>
        <v>1664.8446222184889</v>
      </c>
      <c r="G55" s="7">
        <f t="shared" si="1"/>
        <v>106.79537778151109</v>
      </c>
      <c r="H55" s="7">
        <f t="shared" si="2"/>
        <v>139668.98867010389</v>
      </c>
    </row>
    <row r="56" spans="1:8">
      <c r="A56">
        <v>38</v>
      </c>
      <c r="B56" s="11">
        <v>2.1059999999999999E-2</v>
      </c>
      <c r="C56" s="13">
        <f t="shared" si="3"/>
        <v>0.91382503434783879</v>
      </c>
      <c r="D56" s="6">
        <f t="shared" si="0"/>
        <v>9.0149999999999987E-3</v>
      </c>
      <c r="E56" s="7">
        <v>1771.64</v>
      </c>
      <c r="F56" s="7">
        <f t="shared" si="4"/>
        <v>1666.7136722615846</v>
      </c>
      <c r="G56" s="7">
        <f t="shared" si="1"/>
        <v>104.92632773841554</v>
      </c>
      <c r="H56" s="7">
        <f t="shared" si="2"/>
        <v>138002.27499784229</v>
      </c>
    </row>
    <row r="57" spans="1:8">
      <c r="A57">
        <v>39</v>
      </c>
      <c r="B57" s="11">
        <v>2.1250000000000002E-2</v>
      </c>
      <c r="C57" s="13">
        <f t="shared" si="3"/>
        <v>0.91339139708176764</v>
      </c>
      <c r="D57" s="6">
        <f t="shared" si="0"/>
        <v>9.0625000000000011E-3</v>
      </c>
      <c r="E57" s="7">
        <v>1771.64</v>
      </c>
      <c r="F57" s="7">
        <f t="shared" si="4"/>
        <v>1667.4195319026712</v>
      </c>
      <c r="G57" s="7">
        <f t="shared" si="1"/>
        <v>104.22046809732883</v>
      </c>
      <c r="H57" s="7">
        <f t="shared" si="2"/>
        <v>136334.85546593962</v>
      </c>
    </row>
    <row r="58" spans="1:8">
      <c r="A58">
        <v>40</v>
      </c>
      <c r="B58" s="11">
        <v>2.1339999999999998E-2</v>
      </c>
      <c r="C58" s="13">
        <f t="shared" si="3"/>
        <v>0.9131860623814273</v>
      </c>
      <c r="D58" s="6">
        <f t="shared" si="0"/>
        <v>9.0849999999999993E-3</v>
      </c>
      <c r="E58" s="7">
        <v>1771.64</v>
      </c>
      <c r="F58" s="7">
        <f t="shared" si="4"/>
        <v>1668.4231531743283</v>
      </c>
      <c r="G58" s="7">
        <f t="shared" si="1"/>
        <v>103.21684682567178</v>
      </c>
      <c r="H58" s="7">
        <f t="shared" si="2"/>
        <v>134666.43231276528</v>
      </c>
    </row>
    <row r="59" spans="1:8">
      <c r="A59">
        <v>41</v>
      </c>
      <c r="B59" s="11">
        <v>2.1760000000000002E-2</v>
      </c>
      <c r="C59" s="13">
        <f t="shared" si="3"/>
        <v>0.91222844903349209</v>
      </c>
      <c r="D59" s="6">
        <f t="shared" si="0"/>
        <v>9.1900000000000003E-3</v>
      </c>
      <c r="E59" s="7">
        <v>1771.64</v>
      </c>
      <c r="F59" s="7">
        <f t="shared" si="4"/>
        <v>1668.5079572538073</v>
      </c>
      <c r="G59" s="7">
        <f t="shared" si="1"/>
        <v>103.13204274619274</v>
      </c>
      <c r="H59" s="7">
        <f t="shared" si="2"/>
        <v>132997.92435551147</v>
      </c>
    </row>
    <row r="60" spans="1:8">
      <c r="A60">
        <v>42</v>
      </c>
      <c r="B60" s="11">
        <v>2.2629999999999997E-2</v>
      </c>
      <c r="C60" s="13">
        <f t="shared" si="3"/>
        <v>0.91024804124012637</v>
      </c>
      <c r="D60" s="6">
        <f t="shared" si="0"/>
        <v>9.4074999999999992E-3</v>
      </c>
      <c r="E60" s="7">
        <v>1771.64</v>
      </c>
      <c r="F60" s="7">
        <f t="shared" si="4"/>
        <v>1667.3751688854607</v>
      </c>
      <c r="G60" s="7">
        <f t="shared" si="1"/>
        <v>104.2648311145395</v>
      </c>
      <c r="H60" s="7">
        <f t="shared" si="2"/>
        <v>131330.54918662601</v>
      </c>
    </row>
    <row r="61" spans="1:8">
      <c r="A61">
        <v>43</v>
      </c>
      <c r="B61" s="11">
        <v>2.4729999999999999E-2</v>
      </c>
      <c r="C61" s="13">
        <f t="shared" si="3"/>
        <v>0.90548558913225696</v>
      </c>
      <c r="D61" s="6">
        <f t="shared" si="0"/>
        <v>9.9325000000000004E-3</v>
      </c>
      <c r="E61" s="7">
        <v>1771.64</v>
      </c>
      <c r="F61" s="7">
        <f t="shared" si="4"/>
        <v>1662.9366100169866</v>
      </c>
      <c r="G61" s="7">
        <f t="shared" si="1"/>
        <v>108.70338998301357</v>
      </c>
      <c r="H61" s="7">
        <f t="shared" si="2"/>
        <v>129667.61257660903</v>
      </c>
    </row>
    <row r="62" spans="1:8">
      <c r="A62">
        <v>44</v>
      </c>
      <c r="B62" s="11">
        <v>2.4879999999999999E-2</v>
      </c>
      <c r="C62" s="13">
        <f t="shared" si="3"/>
        <v>0.90514637694135258</v>
      </c>
      <c r="D62" s="6">
        <f t="shared" si="0"/>
        <v>9.9699999999999997E-3</v>
      </c>
      <c r="E62" s="7">
        <v>1771.64</v>
      </c>
      <c r="F62" s="7">
        <f t="shared" si="4"/>
        <v>1663.9078252176007</v>
      </c>
      <c r="G62" s="7">
        <f t="shared" si="1"/>
        <v>107.73217478239933</v>
      </c>
      <c r="H62" s="7">
        <f t="shared" si="2"/>
        <v>128003.70475139143</v>
      </c>
    </row>
    <row r="63" spans="1:8">
      <c r="A63">
        <v>45</v>
      </c>
      <c r="B63" s="11">
        <v>2.5470000000000003E-2</v>
      </c>
      <c r="C63" s="13">
        <f t="shared" si="3"/>
        <v>0.90381338504477615</v>
      </c>
      <c r="D63" s="6">
        <f t="shared" si="0"/>
        <v>1.0117500000000001E-2</v>
      </c>
      <c r="E63" s="7">
        <v>1771.64</v>
      </c>
      <c r="F63" s="7">
        <f t="shared" si="4"/>
        <v>1663.7168764314831</v>
      </c>
      <c r="G63" s="7">
        <f t="shared" si="1"/>
        <v>107.92312356851691</v>
      </c>
      <c r="H63" s="7">
        <f t="shared" si="2"/>
        <v>126339.98787495994</v>
      </c>
    </row>
    <row r="64" spans="1:8">
      <c r="A64">
        <v>46</v>
      </c>
      <c r="B64" s="11">
        <v>2.664E-2</v>
      </c>
      <c r="C64" s="13">
        <f t="shared" si="3"/>
        <v>0.90117584609302259</v>
      </c>
      <c r="D64" s="6">
        <f t="shared" si="0"/>
        <v>1.0409999999999999E-2</v>
      </c>
      <c r="E64" s="7">
        <v>1771.64</v>
      </c>
      <c r="F64" s="7">
        <f t="shared" si="4"/>
        <v>1662.0400605184723</v>
      </c>
      <c r="G64" s="7">
        <f t="shared" si="1"/>
        <v>109.59993948152776</v>
      </c>
      <c r="H64" s="7">
        <f t="shared" si="2"/>
        <v>124677.94781444148</v>
      </c>
    </row>
    <row r="65" spans="1:8">
      <c r="A65">
        <v>47</v>
      </c>
      <c r="B65" s="11">
        <v>2.8159999999999998E-2</v>
      </c>
      <c r="C65" s="13">
        <f t="shared" si="3"/>
        <v>0.89776088695290379</v>
      </c>
      <c r="D65" s="6">
        <f t="shared" si="0"/>
        <v>1.0789999999999999E-2</v>
      </c>
      <c r="E65" s="7">
        <v>1771.64</v>
      </c>
      <c r="F65" s="7">
        <f t="shared" si="4"/>
        <v>1659.5337452568481</v>
      </c>
      <c r="G65" s="7">
        <f t="shared" si="1"/>
        <v>112.10625474315195</v>
      </c>
      <c r="H65" s="7">
        <f t="shared" si="2"/>
        <v>123018.41406918463</v>
      </c>
    </row>
    <row r="66" spans="1:8">
      <c r="A66">
        <v>48</v>
      </c>
      <c r="B66" s="11">
        <v>2.852E-2</v>
      </c>
      <c r="C66" s="13">
        <f t="shared" si="3"/>
        <v>0.89695399386815766</v>
      </c>
      <c r="D66" s="6">
        <f t="shared" si="0"/>
        <v>1.0880000000000001E-2</v>
      </c>
      <c r="E66" s="7">
        <v>1771.64</v>
      </c>
      <c r="F66" s="7">
        <f t="shared" si="4"/>
        <v>1660.1033045772726</v>
      </c>
      <c r="G66" s="7">
        <f t="shared" si="1"/>
        <v>111.53669542272741</v>
      </c>
      <c r="H66" s="7">
        <f t="shared" si="2"/>
        <v>121358.31076460735</v>
      </c>
    </row>
    <row r="67" spans="1:8">
      <c r="A67">
        <v>49</v>
      </c>
      <c r="B67" s="11">
        <v>2.9260000000000001E-2</v>
      </c>
      <c r="C67" s="13">
        <f t="shared" si="3"/>
        <v>0.89529767604102484</v>
      </c>
      <c r="D67" s="6">
        <f t="shared" si="0"/>
        <v>1.1065E-2</v>
      </c>
      <c r="E67" s="7">
        <v>1771.64</v>
      </c>
      <c r="F67" s="7">
        <f t="shared" si="4"/>
        <v>1659.7375242824685</v>
      </c>
      <c r="G67" s="7">
        <f t="shared" si="1"/>
        <v>111.90247571753169</v>
      </c>
      <c r="H67" s="7">
        <f t="shared" si="2"/>
        <v>119698.57324032488</v>
      </c>
    </row>
    <row r="68" spans="1:8">
      <c r="A68">
        <v>50</v>
      </c>
      <c r="B68" s="11">
        <v>3.056E-2</v>
      </c>
      <c r="C68" s="13">
        <f t="shared" si="3"/>
        <v>0.89239539280497349</v>
      </c>
      <c r="D68" s="6">
        <f t="shared" si="0"/>
        <v>1.1390000000000001E-2</v>
      </c>
      <c r="E68" s="7">
        <v>1771.64</v>
      </c>
      <c r="F68" s="7">
        <f t="shared" si="4"/>
        <v>1658.0261042327252</v>
      </c>
      <c r="G68" s="7">
        <f t="shared" si="1"/>
        <v>113.61389576727504</v>
      </c>
      <c r="H68" s="7">
        <f t="shared" si="2"/>
        <v>118040.54713609217</v>
      </c>
    </row>
    <row r="69" spans="1:8">
      <c r="A69">
        <v>51</v>
      </c>
      <c r="B69" s="11">
        <v>3.1609999999999999E-2</v>
      </c>
      <c r="C69" s="13">
        <f t="shared" si="3"/>
        <v>0.89005816782677993</v>
      </c>
      <c r="D69" s="6">
        <f t="shared" si="0"/>
        <v>1.16525E-2</v>
      </c>
      <c r="E69" s="7">
        <v>1771.64</v>
      </c>
      <c r="F69" s="7">
        <f t="shared" si="4"/>
        <v>1657.0177103747239</v>
      </c>
      <c r="G69" s="7">
        <f t="shared" si="1"/>
        <v>114.62228962527615</v>
      </c>
      <c r="H69" s="7">
        <f t="shared" si="2"/>
        <v>116383.52942571744</v>
      </c>
    </row>
    <row r="70" spans="1:8">
      <c r="A70">
        <v>52</v>
      </c>
      <c r="B70" s="11">
        <v>3.2640000000000002E-2</v>
      </c>
      <c r="C70" s="13">
        <f t="shared" si="3"/>
        <v>0.88777145846967265</v>
      </c>
      <c r="D70" s="6">
        <f t="shared" si="0"/>
        <v>1.191E-2</v>
      </c>
      <c r="E70" s="7">
        <v>1771.64</v>
      </c>
      <c r="F70" s="7">
        <f t="shared" si="4"/>
        <v>1656.1293470449755</v>
      </c>
      <c r="G70" s="7">
        <f t="shared" si="1"/>
        <v>115.51065295502457</v>
      </c>
      <c r="H70" s="7">
        <f t="shared" si="2"/>
        <v>114727.40007867246</v>
      </c>
    </row>
    <row r="71" spans="1:8">
      <c r="A71">
        <v>53</v>
      </c>
      <c r="B71" s="11">
        <v>3.4169999999999999E-2</v>
      </c>
      <c r="C71" s="13">
        <f t="shared" si="3"/>
        <v>0.88438562656800201</v>
      </c>
      <c r="D71" s="6">
        <f t="shared" si="0"/>
        <v>1.22925E-2</v>
      </c>
      <c r="E71" s="7">
        <v>1771.64</v>
      </c>
      <c r="F71" s="7">
        <f t="shared" si="4"/>
        <v>1654.1161195444099</v>
      </c>
      <c r="G71" s="7">
        <f t="shared" si="1"/>
        <v>117.52388045559009</v>
      </c>
      <c r="H71" s="7">
        <f t="shared" si="2"/>
        <v>113073.28395912805</v>
      </c>
    </row>
    <row r="72" spans="1:8">
      <c r="A72">
        <v>54</v>
      </c>
      <c r="B72" s="11">
        <v>3.5639999999999998E-2</v>
      </c>
      <c r="C72" s="13">
        <f t="shared" si="3"/>
        <v>0.88114483739185012</v>
      </c>
      <c r="D72" s="6">
        <f t="shared" si="0"/>
        <v>1.2659999999999999E-2</v>
      </c>
      <c r="E72" s="7">
        <v>1771.64</v>
      </c>
      <c r="F72" s="7">
        <f t="shared" si="4"/>
        <v>1652.3476854231201</v>
      </c>
      <c r="G72" s="7">
        <f t="shared" si="1"/>
        <v>119.29231457688009</v>
      </c>
      <c r="H72" s="7">
        <f t="shared" si="2"/>
        <v>111420.93627370492</v>
      </c>
    </row>
    <row r="73" spans="1:8">
      <c r="A73">
        <v>55</v>
      </c>
      <c r="B73" s="11">
        <v>3.6360000000000003E-2</v>
      </c>
      <c r="C73" s="13">
        <f t="shared" si="3"/>
        <v>0.87956188365816967</v>
      </c>
      <c r="D73" s="6">
        <f t="shared" si="0"/>
        <v>1.2840000000000001E-2</v>
      </c>
      <c r="E73" s="7">
        <v>1771.64</v>
      </c>
      <c r="F73" s="7">
        <f t="shared" si="4"/>
        <v>1652.4195981871358</v>
      </c>
      <c r="G73" s="7">
        <f t="shared" si="1"/>
        <v>119.22040181286428</v>
      </c>
      <c r="H73" s="7">
        <f t="shared" si="2"/>
        <v>109768.51667551779</v>
      </c>
    </row>
    <row r="74" spans="1:8">
      <c r="A74">
        <v>56</v>
      </c>
      <c r="B74" s="11">
        <v>3.7249999999999998E-2</v>
      </c>
      <c r="C74" s="13">
        <f t="shared" si="3"/>
        <v>0.87760913923997463</v>
      </c>
      <c r="D74" s="6">
        <f t="shared" si="0"/>
        <v>1.3062499999999999E-2</v>
      </c>
      <c r="E74" s="7">
        <v>1771.64</v>
      </c>
      <c r="F74" s="7">
        <f t="shared" si="4"/>
        <v>1652.1523959105041</v>
      </c>
      <c r="G74" s="7">
        <f t="shared" si="1"/>
        <v>119.48760408949592</v>
      </c>
      <c r="H74" s="7">
        <f t="shared" si="2"/>
        <v>108116.36427960728</v>
      </c>
    </row>
    <row r="75" spans="1:8">
      <c r="A75">
        <v>57</v>
      </c>
      <c r="B75" s="11">
        <v>3.7819999999999999E-2</v>
      </c>
      <c r="C75" s="13">
        <f t="shared" si="3"/>
        <v>0.87636080214666823</v>
      </c>
      <c r="D75" s="6">
        <f t="shared" si="0"/>
        <v>1.3205E-2</v>
      </c>
      <c r="E75" s="7">
        <v>1771.64</v>
      </c>
      <c r="F75" s="7">
        <f t="shared" si="4"/>
        <v>1652.6669508073155</v>
      </c>
      <c r="G75" s="7">
        <f t="shared" si="1"/>
        <v>118.97304919268451</v>
      </c>
      <c r="H75" s="7">
        <f t="shared" si="2"/>
        <v>106463.69732879997</v>
      </c>
    </row>
    <row r="76" spans="1:8">
      <c r="A76">
        <v>58</v>
      </c>
      <c r="B76" s="11">
        <v>3.848E-2</v>
      </c>
      <c r="C76" s="13">
        <f t="shared" si="3"/>
        <v>0.87491759584566098</v>
      </c>
      <c r="D76" s="6">
        <f t="shared" si="0"/>
        <v>1.337E-2</v>
      </c>
      <c r="E76" s="7">
        <v>1771.64</v>
      </c>
      <c r="F76" s="7">
        <f t="shared" si="4"/>
        <v>1653.0216972261621</v>
      </c>
      <c r="G76" s="7">
        <f t="shared" si="1"/>
        <v>118.61830277383797</v>
      </c>
      <c r="H76" s="7">
        <f t="shared" si="2"/>
        <v>104810.67563157382</v>
      </c>
    </row>
    <row r="77" spans="1:8">
      <c r="A77">
        <v>59</v>
      </c>
      <c r="B77" s="11">
        <v>3.9239999999999997E-2</v>
      </c>
      <c r="C77" s="13">
        <f t="shared" si="3"/>
        <v>0.87325869030255054</v>
      </c>
      <c r="D77" s="6">
        <f t="shared" si="0"/>
        <v>1.3559999999999999E-2</v>
      </c>
      <c r="E77" s="7">
        <v>1771.64</v>
      </c>
      <c r="F77" s="7">
        <f t="shared" si="4"/>
        <v>1653.2039365363216</v>
      </c>
      <c r="G77" s="7">
        <f t="shared" si="1"/>
        <v>118.43606346367841</v>
      </c>
      <c r="H77" s="7">
        <f t="shared" si="2"/>
        <v>103157.4716950375</v>
      </c>
    </row>
    <row r="78" spans="1:8">
      <c r="A78">
        <v>60</v>
      </c>
      <c r="B78" s="11">
        <v>4.0170000000000004E-2</v>
      </c>
      <c r="C78" s="13">
        <f t="shared" si="3"/>
        <v>0.87123302821293847</v>
      </c>
      <c r="D78" s="6">
        <f t="shared" si="0"/>
        <v>1.3792500000000001E-2</v>
      </c>
      <c r="E78" s="7">
        <v>1771.64</v>
      </c>
      <c r="F78" s="7">
        <f t="shared" si="4"/>
        <v>1653.0733809705164</v>
      </c>
      <c r="G78" s="7">
        <f t="shared" si="1"/>
        <v>118.56661902948373</v>
      </c>
      <c r="H78" s="7">
        <f t="shared" si="2"/>
        <v>101504.39831406699</v>
      </c>
    </row>
    <row r="79" spans="1:8">
      <c r="A79">
        <v>61</v>
      </c>
      <c r="B79" s="11">
        <v>4.122E-2</v>
      </c>
      <c r="C79" s="13">
        <f t="shared" si="3"/>
        <v>0.86895168415834712</v>
      </c>
      <c r="D79" s="6">
        <f t="shared" si="0"/>
        <v>1.4055E-2</v>
      </c>
      <c r="E79" s="7">
        <v>1771.64</v>
      </c>
      <c r="F79" s="7">
        <f t="shared" si="4"/>
        <v>1652.752973474649</v>
      </c>
      <c r="G79" s="7">
        <f t="shared" si="1"/>
        <v>118.88702652535096</v>
      </c>
      <c r="H79" s="7">
        <f t="shared" si="2"/>
        <v>99851.645340592338</v>
      </c>
    </row>
    <row r="80" spans="1:8">
      <c r="A80">
        <v>62</v>
      </c>
      <c r="B80" s="11">
        <v>4.1749999999999995E-2</v>
      </c>
      <c r="C80" s="13">
        <f t="shared" si="3"/>
        <v>0.86780243712133065</v>
      </c>
      <c r="D80" s="6">
        <f t="shared" si="0"/>
        <v>1.4187499999999999E-2</v>
      </c>
      <c r="E80" s="7">
        <v>1771.64</v>
      </c>
      <c r="F80" s="7">
        <f t="shared" si="4"/>
        <v>1653.5862318108623</v>
      </c>
      <c r="G80" s="7">
        <f t="shared" si="1"/>
        <v>118.05376818913781</v>
      </c>
      <c r="H80" s="7">
        <f t="shared" si="2"/>
        <v>98198.059108781483</v>
      </c>
    </row>
    <row r="81" spans="1:8">
      <c r="A81">
        <v>63</v>
      </c>
      <c r="B81" s="11">
        <v>4.2599999999999999E-2</v>
      </c>
      <c r="C81" s="13">
        <f t="shared" si="3"/>
        <v>0.86596250419112253</v>
      </c>
      <c r="D81" s="6">
        <f t="shared" si="0"/>
        <v>1.44E-2</v>
      </c>
      <c r="E81" s="7">
        <v>1771.64</v>
      </c>
      <c r="F81" s="7">
        <f t="shared" si="4"/>
        <v>1653.8023290694623</v>
      </c>
      <c r="G81" s="7">
        <f t="shared" si="1"/>
        <v>117.83767093053778</v>
      </c>
      <c r="H81" s="7">
        <f t="shared" si="2"/>
        <v>96544.256779712014</v>
      </c>
    </row>
    <row r="82" spans="1:8">
      <c r="A82">
        <v>64</v>
      </c>
      <c r="B82" s="11">
        <v>4.7350000000000003E-2</v>
      </c>
      <c r="C82" s="13">
        <f t="shared" si="3"/>
        <v>0.85575269694601985</v>
      </c>
      <c r="D82" s="6">
        <f t="shared" si="0"/>
        <v>1.5587500000000001E-2</v>
      </c>
      <c r="E82" s="7">
        <v>1771.64</v>
      </c>
      <c r="F82" s="7">
        <f t="shared" si="4"/>
        <v>1646.2330331205201</v>
      </c>
      <c r="G82" s="7">
        <f t="shared" si="1"/>
        <v>125.40696687948008</v>
      </c>
      <c r="H82" s="7">
        <f t="shared" si="2"/>
        <v>94898.023746591498</v>
      </c>
    </row>
    <row r="83" spans="1:8">
      <c r="A83">
        <v>65</v>
      </c>
      <c r="B83" s="11">
        <v>4.7919999999999997E-2</v>
      </c>
      <c r="C83" s="13">
        <f t="shared" si="3"/>
        <v>0.85453570471359341</v>
      </c>
      <c r="D83" s="6">
        <f t="shared" si="0"/>
        <v>1.5730000000000001E-2</v>
      </c>
      <c r="E83" s="7">
        <v>1771.64</v>
      </c>
      <c r="F83" s="7">
        <f t="shared" si="4"/>
        <v>1647.2445072055098</v>
      </c>
      <c r="G83" s="7">
        <f t="shared" si="1"/>
        <v>124.39549279449035</v>
      </c>
      <c r="H83" s="7">
        <f t="shared" si="2"/>
        <v>93250.779239385985</v>
      </c>
    </row>
    <row r="84" spans="1:8">
      <c r="A84">
        <v>66</v>
      </c>
      <c r="B84" s="11">
        <v>4.6029999999999995E-2</v>
      </c>
      <c r="C84" s="13">
        <f t="shared" si="3"/>
        <v>0.85857770882650963</v>
      </c>
      <c r="D84" s="6">
        <f t="shared" ref="D84:D137" si="5">SUM((B84+1.5%)/4)</f>
        <v>1.5257499999999998E-2</v>
      </c>
      <c r="E84" s="7">
        <v>1771.64</v>
      </c>
      <c r="F84" s="7">
        <f t="shared" si="4"/>
        <v>1653.0755196462558</v>
      </c>
      <c r="G84" s="7">
        <f t="shared" ref="G84:G137" si="6">PRODUCT(H83,D84)/12</f>
        <v>118.56448035374429</v>
      </c>
      <c r="H84" s="7">
        <f t="shared" ref="H84:H136" si="7">SUM(H83,-F84)</f>
        <v>91597.703719739729</v>
      </c>
    </row>
    <row r="85" spans="1:8">
      <c r="A85">
        <v>67</v>
      </c>
      <c r="B85" s="11">
        <v>4.8100000000000004E-2</v>
      </c>
      <c r="C85" s="13">
        <f t="shared" ref="C85:C137" si="8">POWER(1+(D85/12),-120)</f>
        <v>0.85415175405707544</v>
      </c>
      <c r="D85" s="6">
        <f t="shared" si="5"/>
        <v>1.5775000000000001E-2</v>
      </c>
      <c r="E85" s="7">
        <v>1771.64</v>
      </c>
      <c r="F85" s="7">
        <f t="shared" si="4"/>
        <v>1651.2271853184257</v>
      </c>
      <c r="G85" s="7">
        <f t="shared" si="6"/>
        <v>120.41281468157452</v>
      </c>
      <c r="H85" s="7">
        <f t="shared" si="7"/>
        <v>89946.476534421308</v>
      </c>
    </row>
    <row r="86" spans="1:8">
      <c r="A86">
        <v>68</v>
      </c>
      <c r="B86" s="11">
        <v>4.684E-2</v>
      </c>
      <c r="C86" s="13">
        <f t="shared" si="8"/>
        <v>0.85684306604597649</v>
      </c>
      <c r="D86" s="6">
        <f t="shared" si="5"/>
        <v>1.546E-2</v>
      </c>
      <c r="E86" s="7">
        <v>1771.64</v>
      </c>
      <c r="F86" s="7">
        <f t="shared" ref="F86:F137" si="9">SUM(E86,-G86)</f>
        <v>1655.7589560648207</v>
      </c>
      <c r="G86" s="7">
        <f t="shared" si="6"/>
        <v>115.88104393517945</v>
      </c>
      <c r="H86" s="7">
        <f t="shared" si="7"/>
        <v>88290.717578356489</v>
      </c>
    </row>
    <row r="87" spans="1:8">
      <c r="A87">
        <v>69</v>
      </c>
      <c r="B87" s="11">
        <v>4.3739999999999994E-2</v>
      </c>
      <c r="C87" s="13">
        <f t="shared" si="8"/>
        <v>0.86350100338810065</v>
      </c>
      <c r="D87" s="6">
        <f t="shared" si="5"/>
        <v>1.4684999999999998E-2</v>
      </c>
      <c r="E87" s="7">
        <v>1771.64</v>
      </c>
      <c r="F87" s="7">
        <f t="shared" si="9"/>
        <v>1663.5942343634863</v>
      </c>
      <c r="G87" s="7">
        <f t="shared" si="6"/>
        <v>108.04576563651375</v>
      </c>
      <c r="H87" s="7">
        <f t="shared" si="7"/>
        <v>86627.123343993007</v>
      </c>
    </row>
    <row r="88" spans="1:8">
      <c r="A88">
        <v>70</v>
      </c>
      <c r="B88" s="11">
        <v>4.3840000000000004E-2</v>
      </c>
      <c r="C88" s="13">
        <f t="shared" si="8"/>
        <v>0.86328541913221768</v>
      </c>
      <c r="D88" s="6">
        <f t="shared" si="5"/>
        <v>1.4710000000000001E-2</v>
      </c>
      <c r="E88" s="7">
        <v>1771.64</v>
      </c>
      <c r="F88" s="7">
        <f t="shared" si="9"/>
        <v>1665.4495846341554</v>
      </c>
      <c r="G88" s="7">
        <f t="shared" si="6"/>
        <v>106.19041536584477</v>
      </c>
      <c r="H88" s="7">
        <f t="shared" si="7"/>
        <v>84961.673759358848</v>
      </c>
    </row>
    <row r="89" spans="1:8">
      <c r="A89">
        <v>71</v>
      </c>
      <c r="B89" s="11">
        <v>4.7270000000000006E-2</v>
      </c>
      <c r="C89" s="13">
        <f t="shared" si="8"/>
        <v>0.85592364267049603</v>
      </c>
      <c r="D89" s="6">
        <f t="shared" si="5"/>
        <v>1.5567500000000001E-2</v>
      </c>
      <c r="E89" s="7">
        <v>1771.64</v>
      </c>
      <c r="F89" s="7">
        <f t="shared" si="9"/>
        <v>1661.4199286459318</v>
      </c>
      <c r="G89" s="7">
        <f t="shared" si="6"/>
        <v>110.22007135406825</v>
      </c>
      <c r="H89" s="7">
        <f t="shared" si="7"/>
        <v>83300.253830712914</v>
      </c>
    </row>
    <row r="90" spans="1:8">
      <c r="A90">
        <v>72</v>
      </c>
      <c r="B90" s="11">
        <v>4.8570000000000002E-2</v>
      </c>
      <c r="C90" s="13">
        <f t="shared" si="8"/>
        <v>0.85315003611637974</v>
      </c>
      <c r="D90" s="6">
        <f t="shared" si="5"/>
        <v>1.58925E-2</v>
      </c>
      <c r="E90" s="7">
        <v>1771.64</v>
      </c>
      <c r="F90" s="7">
        <f t="shared" si="9"/>
        <v>1661.3192263329497</v>
      </c>
      <c r="G90" s="7">
        <f t="shared" si="6"/>
        <v>110.32077366705043</v>
      </c>
      <c r="H90" s="7">
        <f t="shared" si="7"/>
        <v>81638.93460437996</v>
      </c>
    </row>
    <row r="91" spans="1:8">
      <c r="A91">
        <v>73</v>
      </c>
      <c r="B91" s="11">
        <v>4.8639999999999996E-2</v>
      </c>
      <c r="C91" s="13">
        <f t="shared" si="8"/>
        <v>0.8530009454665306</v>
      </c>
      <c r="D91" s="6">
        <f t="shared" si="5"/>
        <v>1.5910000000000001E-2</v>
      </c>
      <c r="E91" s="7">
        <v>1771.64</v>
      </c>
      <c r="F91" s="7">
        <f t="shared" si="9"/>
        <v>1663.4003792036931</v>
      </c>
      <c r="G91" s="7">
        <f t="shared" si="6"/>
        <v>108.23962079630711</v>
      </c>
      <c r="H91" s="7">
        <f t="shared" si="7"/>
        <v>79975.534225176263</v>
      </c>
    </row>
    <row r="92" spans="1:8">
      <c r="A92">
        <v>74</v>
      </c>
      <c r="B92" s="11">
        <v>4.947E-2</v>
      </c>
      <c r="C92" s="13">
        <f t="shared" si="8"/>
        <v>0.85123515754950763</v>
      </c>
      <c r="D92" s="6">
        <f t="shared" si="5"/>
        <v>1.61175E-2</v>
      </c>
      <c r="E92" s="7">
        <v>1771.64</v>
      </c>
      <c r="F92" s="7">
        <f t="shared" si="9"/>
        <v>1664.2228605938103</v>
      </c>
      <c r="G92" s="7">
        <f t="shared" si="6"/>
        <v>107.41713940618986</v>
      </c>
      <c r="H92" s="7">
        <f t="shared" si="7"/>
        <v>78311.311364582449</v>
      </c>
    </row>
    <row r="93" spans="1:8">
      <c r="A93">
        <v>75</v>
      </c>
      <c r="B93" s="11">
        <v>4.9680000000000002E-2</v>
      </c>
      <c r="C93" s="13">
        <f t="shared" si="8"/>
        <v>0.85078897647752227</v>
      </c>
      <c r="D93" s="6">
        <f t="shared" si="5"/>
        <v>1.617E-2</v>
      </c>
      <c r="E93" s="7">
        <v>1771.64</v>
      </c>
      <c r="F93" s="7">
        <f t="shared" si="9"/>
        <v>1666.1155079362252</v>
      </c>
      <c r="G93" s="7">
        <f t="shared" si="6"/>
        <v>105.52449206377486</v>
      </c>
      <c r="H93" s="7">
        <f t="shared" si="7"/>
        <v>76645.195856646227</v>
      </c>
    </row>
    <row r="94" spans="1:8">
      <c r="A94">
        <v>76</v>
      </c>
      <c r="B94" s="11">
        <v>4.9630000000000001E-2</v>
      </c>
      <c r="C94" s="13">
        <f t="shared" si="8"/>
        <v>0.85089518867209635</v>
      </c>
      <c r="D94" s="6">
        <f t="shared" si="5"/>
        <v>1.6157499999999998E-2</v>
      </c>
      <c r="E94" s="7">
        <v>1771.64</v>
      </c>
      <c r="F94" s="7">
        <f t="shared" si="9"/>
        <v>1668.4404373288532</v>
      </c>
      <c r="G94" s="7">
        <f t="shared" si="6"/>
        <v>103.19956267114678</v>
      </c>
      <c r="H94" s="7">
        <f t="shared" si="7"/>
        <v>74976.755419317371</v>
      </c>
    </row>
    <row r="95" spans="1:8">
      <c r="A95">
        <v>77</v>
      </c>
      <c r="B95" s="11">
        <v>5.2770000000000004E-2</v>
      </c>
      <c r="C95" s="13">
        <f t="shared" si="8"/>
        <v>0.84425093772563209</v>
      </c>
      <c r="D95" s="6">
        <f t="shared" si="5"/>
        <v>1.6942499999999999E-2</v>
      </c>
      <c r="E95" s="7">
        <v>1771.64</v>
      </c>
      <c r="F95" s="7">
        <f t="shared" si="9"/>
        <v>1665.7821934423514</v>
      </c>
      <c r="G95" s="7">
        <f t="shared" si="6"/>
        <v>105.8578065576487</v>
      </c>
      <c r="H95" s="7">
        <f t="shared" si="7"/>
        <v>73310.973225875015</v>
      </c>
    </row>
    <row r="96" spans="1:8">
      <c r="A96">
        <v>78</v>
      </c>
      <c r="B96" s="11">
        <v>4.7599999999999996E-2</v>
      </c>
      <c r="C96" s="13">
        <f t="shared" si="8"/>
        <v>0.85521871341058997</v>
      </c>
      <c r="D96" s="6">
        <f t="shared" si="5"/>
        <v>1.5649999999999997E-2</v>
      </c>
      <c r="E96" s="7">
        <v>1771.64</v>
      </c>
      <c r="F96" s="7">
        <f t="shared" si="9"/>
        <v>1676.0302724179214</v>
      </c>
      <c r="G96" s="7">
        <f t="shared" si="6"/>
        <v>95.609727582078662</v>
      </c>
      <c r="H96" s="7">
        <f t="shared" si="7"/>
        <v>71634.942953457095</v>
      </c>
    </row>
    <row r="97" spans="1:8">
      <c r="A97">
        <v>79</v>
      </c>
      <c r="B97" s="11">
        <v>3.8529999999999995E-2</v>
      </c>
      <c r="C97" s="13">
        <f t="shared" si="8"/>
        <v>0.87480835973772153</v>
      </c>
      <c r="D97" s="6">
        <f t="shared" si="5"/>
        <v>1.3382499999999999E-2</v>
      </c>
      <c r="E97" s="7">
        <v>1771.64</v>
      </c>
      <c r="F97" s="7">
        <f t="shared" si="9"/>
        <v>1691.7521146604468</v>
      </c>
      <c r="G97" s="7">
        <f t="shared" si="6"/>
        <v>79.887885339553293</v>
      </c>
      <c r="H97" s="7">
        <f t="shared" si="7"/>
        <v>69943.190838796654</v>
      </c>
    </row>
    <row r="98" spans="1:8">
      <c r="A98">
        <v>80</v>
      </c>
      <c r="B98" s="11">
        <v>2.8919999999999998E-2</v>
      </c>
      <c r="C98" s="13">
        <f t="shared" si="8"/>
        <v>0.89605830361851713</v>
      </c>
      <c r="D98" s="6">
        <f t="shared" si="5"/>
        <v>1.098E-2</v>
      </c>
      <c r="E98" s="7">
        <v>1771.64</v>
      </c>
      <c r="F98" s="7">
        <f t="shared" si="9"/>
        <v>1707.6419803825011</v>
      </c>
      <c r="G98" s="7">
        <f t="shared" si="6"/>
        <v>63.998019617498933</v>
      </c>
      <c r="H98" s="7">
        <f t="shared" si="7"/>
        <v>68235.548858414157</v>
      </c>
    </row>
    <row r="99" spans="1:8">
      <c r="A99">
        <v>81</v>
      </c>
      <c r="B99" s="11">
        <v>2.086E-2</v>
      </c>
      <c r="C99" s="13">
        <f t="shared" si="8"/>
        <v>0.91428171889379672</v>
      </c>
      <c r="D99" s="6">
        <f t="shared" si="5"/>
        <v>8.9650000000000007E-3</v>
      </c>
      <c r="E99" s="7">
        <v>1771.64</v>
      </c>
      <c r="F99" s="7">
        <f t="shared" si="9"/>
        <v>1720.6623587070264</v>
      </c>
      <c r="G99" s="7">
        <f t="shared" si="6"/>
        <v>50.97764129297358</v>
      </c>
      <c r="H99" s="7">
        <f t="shared" si="7"/>
        <v>66514.886499707136</v>
      </c>
    </row>
    <row r="100" spans="1:8">
      <c r="A100">
        <v>82</v>
      </c>
      <c r="B100" s="11">
        <v>1.8249999999999999E-2</v>
      </c>
      <c r="C100" s="13">
        <f t="shared" si="8"/>
        <v>0.92026259290157619</v>
      </c>
      <c r="D100" s="6">
        <f t="shared" si="5"/>
        <v>8.3125000000000004E-3</v>
      </c>
      <c r="E100" s="7">
        <v>1771.64</v>
      </c>
      <c r="F100" s="7">
        <f t="shared" si="9"/>
        <v>1725.5645838309322</v>
      </c>
      <c r="G100" s="7">
        <f t="shared" si="6"/>
        <v>46.075416169067971</v>
      </c>
      <c r="H100" s="7">
        <f t="shared" si="7"/>
        <v>64789.3219158762</v>
      </c>
    </row>
    <row r="101" spans="1:8">
      <c r="A101">
        <v>83</v>
      </c>
      <c r="B101" s="11">
        <v>1.5100000000000001E-2</v>
      </c>
      <c r="C101" s="13">
        <f t="shared" si="8"/>
        <v>0.927533454278054</v>
      </c>
      <c r="D101" s="6">
        <f t="shared" si="5"/>
        <v>7.5250000000000004E-3</v>
      </c>
      <c r="E101" s="7">
        <v>1771.64</v>
      </c>
      <c r="F101" s="7">
        <f t="shared" si="9"/>
        <v>1731.0116960485861</v>
      </c>
      <c r="G101" s="7">
        <f t="shared" si="6"/>
        <v>40.628303951414033</v>
      </c>
      <c r="H101" s="7">
        <f t="shared" si="7"/>
        <v>63058.310219827617</v>
      </c>
    </row>
    <row r="102" spans="1:8">
      <c r="A102">
        <v>84</v>
      </c>
      <c r="B102" s="11">
        <v>1.3650000000000001E-2</v>
      </c>
      <c r="C102" s="13">
        <f t="shared" si="8"/>
        <v>0.93089980073503387</v>
      </c>
      <c r="D102" s="6">
        <f t="shared" si="5"/>
        <v>7.1625000000000005E-3</v>
      </c>
      <c r="E102" s="7">
        <v>1771.64</v>
      </c>
      <c r="F102" s="7">
        <f t="shared" si="9"/>
        <v>1734.0020710875406</v>
      </c>
      <c r="G102" s="7">
        <f t="shared" si="6"/>
        <v>37.637928912459607</v>
      </c>
      <c r="H102" s="7">
        <f t="shared" si="7"/>
        <v>61324.308148740078</v>
      </c>
    </row>
    <row r="103" spans="1:8">
      <c r="A103">
        <v>85</v>
      </c>
      <c r="B103" s="11">
        <v>1.2690000000000002E-2</v>
      </c>
      <c r="C103" s="13">
        <f t="shared" si="8"/>
        <v>0.93313532984325531</v>
      </c>
      <c r="D103" s="6">
        <f t="shared" si="5"/>
        <v>6.9224999999999998E-3</v>
      </c>
      <c r="E103" s="7">
        <v>1771.64</v>
      </c>
      <c r="F103" s="7">
        <f t="shared" si="9"/>
        <v>1736.2635397366957</v>
      </c>
      <c r="G103" s="7">
        <f t="shared" si="6"/>
        <v>35.37646026330443</v>
      </c>
      <c r="H103" s="7">
        <f t="shared" si="7"/>
        <v>59588.04460900338</v>
      </c>
    </row>
    <row r="104" spans="1:8">
      <c r="A104">
        <v>86</v>
      </c>
      <c r="B104" s="11">
        <v>1.099E-2</v>
      </c>
      <c r="C104" s="13">
        <f t="shared" si="8"/>
        <v>0.93710736857071764</v>
      </c>
      <c r="D104" s="6">
        <f t="shared" si="5"/>
        <v>6.4974999999999998E-3</v>
      </c>
      <c r="E104" s="7">
        <v>1771.64</v>
      </c>
      <c r="F104" s="7">
        <f t="shared" si="9"/>
        <v>1739.3755566794168</v>
      </c>
      <c r="G104" s="7">
        <f t="shared" si="6"/>
        <v>32.26444332058329</v>
      </c>
      <c r="H104" s="7">
        <f t="shared" si="7"/>
        <v>57848.669052323967</v>
      </c>
    </row>
    <row r="105" spans="1:8">
      <c r="A105">
        <v>87</v>
      </c>
      <c r="B105" s="11">
        <v>8.9300000000000004E-3</v>
      </c>
      <c r="C105" s="13">
        <f t="shared" si="8"/>
        <v>0.94194339887881284</v>
      </c>
      <c r="D105" s="6">
        <f t="shared" si="5"/>
        <v>5.9825E-3</v>
      </c>
      <c r="E105" s="7">
        <v>1771.64</v>
      </c>
      <c r="F105" s="7">
        <f t="shared" si="9"/>
        <v>1742.800028116206</v>
      </c>
      <c r="G105" s="7">
        <f t="shared" si="6"/>
        <v>28.839971883794011</v>
      </c>
      <c r="H105" s="7">
        <f t="shared" si="7"/>
        <v>56105.869024207757</v>
      </c>
    </row>
    <row r="106" spans="1:8">
      <c r="A106">
        <v>88</v>
      </c>
      <c r="B106" s="11">
        <v>8.2100000000000003E-3</v>
      </c>
      <c r="C106" s="13">
        <f t="shared" si="8"/>
        <v>0.94363959021067301</v>
      </c>
      <c r="D106" s="6">
        <f t="shared" si="5"/>
        <v>5.8025000000000004E-3</v>
      </c>
      <c r="E106" s="7">
        <v>1771.64</v>
      </c>
      <c r="F106" s="7">
        <f t="shared" si="9"/>
        <v>1744.510474582253</v>
      </c>
      <c r="G106" s="7">
        <f t="shared" si="6"/>
        <v>27.129525417747129</v>
      </c>
      <c r="H106" s="7">
        <f t="shared" si="7"/>
        <v>54361.358549625504</v>
      </c>
    </row>
    <row r="107" spans="1:8">
      <c r="A107">
        <v>89</v>
      </c>
      <c r="B107" s="11">
        <v>7.5300000000000002E-3</v>
      </c>
      <c r="C107" s="13">
        <f t="shared" si="8"/>
        <v>0.94524437658232396</v>
      </c>
      <c r="D107" s="6">
        <f t="shared" si="5"/>
        <v>5.6325000000000004E-3</v>
      </c>
      <c r="E107" s="7">
        <v>1771.64</v>
      </c>
      <c r="F107" s="7">
        <f t="shared" si="9"/>
        <v>1746.1241373307696</v>
      </c>
      <c r="G107" s="7">
        <f t="shared" si="6"/>
        <v>25.515862669230472</v>
      </c>
      <c r="H107" s="7">
        <f t="shared" si="7"/>
        <v>52615.234412294732</v>
      </c>
    </row>
    <row r="108" spans="1:8">
      <c r="A108">
        <v>90</v>
      </c>
      <c r="B108" s="11">
        <v>7.1999999999999998E-3</v>
      </c>
      <c r="C108" s="13">
        <f t="shared" si="8"/>
        <v>0.94602416147903801</v>
      </c>
      <c r="D108" s="6">
        <f t="shared" si="5"/>
        <v>5.5499999999999994E-3</v>
      </c>
      <c r="E108" s="7">
        <v>1771.64</v>
      </c>
      <c r="F108" s="7">
        <f t="shared" si="9"/>
        <v>1747.3054540843139</v>
      </c>
      <c r="G108" s="7">
        <f t="shared" si="6"/>
        <v>24.334545915686309</v>
      </c>
      <c r="H108" s="7">
        <f t="shared" si="7"/>
        <v>50867.928958210417</v>
      </c>
    </row>
    <row r="109" spans="1:8">
      <c r="A109">
        <v>91</v>
      </c>
      <c r="B109" s="11">
        <v>7.1899999999999993E-3</v>
      </c>
      <c r="C109" s="13">
        <f t="shared" si="8"/>
        <v>0.94604780144757028</v>
      </c>
      <c r="D109" s="6">
        <f t="shared" si="5"/>
        <v>5.5474999999999995E-3</v>
      </c>
      <c r="E109" s="7">
        <v>1771.64</v>
      </c>
      <c r="F109" s="7">
        <f t="shared" si="9"/>
        <v>1748.1241803420273</v>
      </c>
      <c r="G109" s="7">
        <f t="shared" si="6"/>
        <v>23.515819657972688</v>
      </c>
      <c r="H109" s="7">
        <f t="shared" si="7"/>
        <v>49119.80477786839</v>
      </c>
    </row>
    <row r="110" spans="1:8">
      <c r="A110">
        <v>92</v>
      </c>
      <c r="B110" s="11">
        <v>6.9999999999999993E-3</v>
      </c>
      <c r="C110" s="13">
        <f t="shared" si="8"/>
        <v>0.94649707404125827</v>
      </c>
      <c r="D110" s="6">
        <f t="shared" si="5"/>
        <v>5.4999999999999997E-3</v>
      </c>
      <c r="E110" s="7">
        <v>1771.64</v>
      </c>
      <c r="F110" s="7">
        <f t="shared" si="9"/>
        <v>1749.126756143477</v>
      </c>
      <c r="G110" s="7">
        <f t="shared" si="6"/>
        <v>22.513243856523008</v>
      </c>
      <c r="H110" s="7">
        <f t="shared" si="7"/>
        <v>47370.678021724911</v>
      </c>
    </row>
    <row r="111" spans="1:8">
      <c r="A111">
        <v>93</v>
      </c>
      <c r="B111" s="11">
        <v>6.6500000000000005E-3</v>
      </c>
      <c r="C111" s="13">
        <f t="shared" si="8"/>
        <v>0.94732524469403467</v>
      </c>
      <c r="D111" s="6">
        <f t="shared" si="5"/>
        <v>5.4124999999999998E-3</v>
      </c>
      <c r="E111" s="7">
        <v>1771.64</v>
      </c>
      <c r="F111" s="7">
        <f t="shared" si="9"/>
        <v>1750.2738504339513</v>
      </c>
      <c r="G111" s="7">
        <f t="shared" si="6"/>
        <v>21.366149566048836</v>
      </c>
      <c r="H111" s="7">
        <f t="shared" si="7"/>
        <v>45620.40417129096</v>
      </c>
    </row>
    <row r="112" spans="1:8">
      <c r="A112">
        <v>94</v>
      </c>
      <c r="B112" s="11">
        <v>6.5599999999999999E-3</v>
      </c>
      <c r="C112" s="13">
        <f t="shared" si="8"/>
        <v>0.94753832093778168</v>
      </c>
      <c r="D112" s="6">
        <f t="shared" si="5"/>
        <v>5.3899999999999998E-3</v>
      </c>
      <c r="E112" s="7">
        <v>1771.64</v>
      </c>
      <c r="F112" s="7">
        <f t="shared" si="9"/>
        <v>1751.1488351263952</v>
      </c>
      <c r="G112" s="7">
        <f t="shared" si="6"/>
        <v>20.491164873604856</v>
      </c>
      <c r="H112" s="7">
        <f t="shared" si="7"/>
        <v>43869.255336164562</v>
      </c>
    </row>
    <row r="113" spans="1:8">
      <c r="A113">
        <v>95</v>
      </c>
      <c r="B113" s="11">
        <v>6.3400000000000001E-3</v>
      </c>
      <c r="C113" s="13">
        <f t="shared" si="8"/>
        <v>0.94805937744458169</v>
      </c>
      <c r="D113" s="6">
        <f t="shared" si="5"/>
        <v>5.3349999999999995E-3</v>
      </c>
      <c r="E113" s="7">
        <v>1771.64</v>
      </c>
      <c r="F113" s="7">
        <f t="shared" si="9"/>
        <v>1752.1364602317969</v>
      </c>
      <c r="G113" s="7">
        <f t="shared" si="6"/>
        <v>19.503539768203158</v>
      </c>
      <c r="H113" s="7">
        <f t="shared" si="7"/>
        <v>42117.118875932763</v>
      </c>
    </row>
    <row r="114" spans="1:8">
      <c r="A114">
        <v>96</v>
      </c>
      <c r="B114" s="11">
        <v>6.6300000000000005E-3</v>
      </c>
      <c r="C114" s="13">
        <f t="shared" si="8"/>
        <v>0.94737259079471381</v>
      </c>
      <c r="D114" s="6">
        <f t="shared" si="5"/>
        <v>5.4075E-3</v>
      </c>
      <c r="E114" s="7">
        <v>1771.64</v>
      </c>
      <c r="F114" s="7">
        <f t="shared" si="9"/>
        <v>1752.6609733065329</v>
      </c>
      <c r="G114" s="7">
        <f t="shared" si="6"/>
        <v>18.979026693467201</v>
      </c>
      <c r="H114" s="7">
        <f t="shared" si="7"/>
        <v>40364.457902626229</v>
      </c>
    </row>
    <row r="115" spans="1:8">
      <c r="A115">
        <v>97</v>
      </c>
      <c r="B115" s="11">
        <v>7.0099999999999997E-3</v>
      </c>
      <c r="C115" s="13">
        <f t="shared" si="8"/>
        <v>0.94647342275267177</v>
      </c>
      <c r="D115" s="6">
        <f t="shared" si="5"/>
        <v>5.5024999999999996E-3</v>
      </c>
      <c r="E115" s="7">
        <v>1771.64</v>
      </c>
      <c r="F115" s="7">
        <f t="shared" si="9"/>
        <v>1753.1312141992335</v>
      </c>
      <c r="G115" s="7">
        <f t="shared" si="6"/>
        <v>18.508785800766734</v>
      </c>
      <c r="H115" s="7">
        <f t="shared" si="7"/>
        <v>38611.326688426998</v>
      </c>
    </row>
    <row r="116" spans="1:8">
      <c r="A116">
        <v>98</v>
      </c>
      <c r="B116" s="11">
        <v>7.6699999999999997E-3</v>
      </c>
      <c r="C116" s="13">
        <f t="shared" si="8"/>
        <v>0.944913754580604</v>
      </c>
      <c r="D116" s="6">
        <f t="shared" si="5"/>
        <v>5.6674999999999998E-3</v>
      </c>
      <c r="E116" s="7">
        <v>1771.64</v>
      </c>
      <c r="F116" s="7">
        <f t="shared" si="9"/>
        <v>1753.4041921661117</v>
      </c>
      <c r="G116" s="7">
        <f t="shared" si="6"/>
        <v>18.235807833888334</v>
      </c>
      <c r="H116" s="7">
        <f t="shared" si="7"/>
        <v>36857.922496260886</v>
      </c>
    </row>
    <row r="117" spans="1:8">
      <c r="A117">
        <v>99</v>
      </c>
      <c r="B117" s="11">
        <v>8.9600000000000009E-3</v>
      </c>
      <c r="C117" s="13">
        <f t="shared" si="8"/>
        <v>0.94187279099475785</v>
      </c>
      <c r="D117" s="6">
        <f t="shared" si="5"/>
        <v>5.9900000000000005E-3</v>
      </c>
      <c r="E117" s="7">
        <v>1771.64</v>
      </c>
      <c r="F117" s="7">
        <f t="shared" si="9"/>
        <v>1753.2417536872831</v>
      </c>
      <c r="G117" s="7">
        <f t="shared" si="6"/>
        <v>18.398246312716893</v>
      </c>
      <c r="H117" s="7">
        <f t="shared" si="7"/>
        <v>35104.680742573604</v>
      </c>
    </row>
    <row r="118" spans="1:8">
      <c r="A118">
        <v>100</v>
      </c>
      <c r="B118" s="11">
        <v>8.8599999999999998E-3</v>
      </c>
      <c r="C118" s="13">
        <f t="shared" si="8"/>
        <v>0.94210817136499003</v>
      </c>
      <c r="D118" s="6">
        <f t="shared" si="5"/>
        <v>5.9649999999999998E-3</v>
      </c>
      <c r="E118" s="7">
        <v>1771.64</v>
      </c>
      <c r="F118" s="7">
        <f t="shared" si="9"/>
        <v>1754.1900482808792</v>
      </c>
      <c r="G118" s="7">
        <f t="shared" si="6"/>
        <v>17.449951719120964</v>
      </c>
      <c r="H118" s="7">
        <f t="shared" si="7"/>
        <v>33350.490694292726</v>
      </c>
    </row>
    <row r="119" spans="1:8">
      <c r="A119">
        <v>101</v>
      </c>
      <c r="B119" s="11">
        <v>8.9200000000000008E-3</v>
      </c>
      <c r="C119" s="13">
        <f t="shared" si="8"/>
        <v>0.94196693602622317</v>
      </c>
      <c r="D119" s="6">
        <f t="shared" si="5"/>
        <v>5.9800000000000001E-3</v>
      </c>
      <c r="E119" s="7">
        <v>1771.64</v>
      </c>
      <c r="F119" s="7">
        <f t="shared" si="9"/>
        <v>1755.0203388040109</v>
      </c>
      <c r="G119" s="7">
        <f t="shared" si="6"/>
        <v>16.61966119598921</v>
      </c>
      <c r="H119" s="7">
        <f t="shared" si="7"/>
        <v>31595.470355488716</v>
      </c>
    </row>
    <row r="120" spans="1:8">
      <c r="A120">
        <v>102</v>
      </c>
      <c r="B120" s="11">
        <v>1.0449999999999999E-2</v>
      </c>
      <c r="C120" s="13">
        <f t="shared" si="8"/>
        <v>0.93837263940977012</v>
      </c>
      <c r="D120" s="6">
        <f t="shared" si="5"/>
        <v>6.3625000000000001E-3</v>
      </c>
      <c r="E120" s="7">
        <v>1771.64</v>
      </c>
      <c r="F120" s="7">
        <f t="shared" si="9"/>
        <v>1754.8878183219338</v>
      </c>
      <c r="G120" s="7">
        <f t="shared" si="6"/>
        <v>16.752181678066414</v>
      </c>
      <c r="H120" s="7">
        <f t="shared" si="7"/>
        <v>29840.582537166782</v>
      </c>
    </row>
    <row r="121" spans="1:8">
      <c r="A121">
        <v>103</v>
      </c>
      <c r="B121" s="11">
        <v>1.0280000000000001E-2</v>
      </c>
      <c r="C121" s="13">
        <f t="shared" si="8"/>
        <v>0.93877132181681378</v>
      </c>
      <c r="D121" s="6">
        <f t="shared" si="5"/>
        <v>6.3200000000000001E-3</v>
      </c>
      <c r="E121" s="7">
        <v>1771.64</v>
      </c>
      <c r="F121" s="7">
        <f t="shared" si="9"/>
        <v>1755.9239598637589</v>
      </c>
      <c r="G121" s="7">
        <f t="shared" si="6"/>
        <v>15.716040136241171</v>
      </c>
      <c r="H121" s="7">
        <f t="shared" si="7"/>
        <v>28084.658577303024</v>
      </c>
    </row>
    <row r="122" spans="1:8">
      <c r="A122">
        <v>104</v>
      </c>
      <c r="B122" s="11">
        <v>1.0059999999999999E-2</v>
      </c>
      <c r="C122" s="13">
        <f t="shared" si="8"/>
        <v>0.93928751730456306</v>
      </c>
      <c r="D122" s="6">
        <f t="shared" si="5"/>
        <v>6.2649999999999997E-3</v>
      </c>
      <c r="E122" s="7">
        <v>1771.64</v>
      </c>
      <c r="F122" s="7">
        <f t="shared" si="9"/>
        <v>1756.9774678344331</v>
      </c>
      <c r="G122" s="7">
        <f t="shared" si="6"/>
        <v>14.662532165566953</v>
      </c>
      <c r="H122" s="7">
        <f t="shared" si="7"/>
        <v>26327.681109468591</v>
      </c>
    </row>
    <row r="123" spans="1:8">
      <c r="A123">
        <v>105</v>
      </c>
      <c r="B123" s="11">
        <v>1.0740000000000001E-2</v>
      </c>
      <c r="C123" s="13">
        <f t="shared" si="8"/>
        <v>0.93769292811320148</v>
      </c>
      <c r="D123" s="6">
        <f t="shared" si="5"/>
        <v>6.4349999999999997E-3</v>
      </c>
      <c r="E123" s="7">
        <v>1771.64</v>
      </c>
      <c r="F123" s="7">
        <f t="shared" si="9"/>
        <v>1757.5217810050476</v>
      </c>
      <c r="G123" s="7">
        <f t="shared" si="6"/>
        <v>14.11821899495253</v>
      </c>
      <c r="H123" s="7">
        <f t="shared" si="7"/>
        <v>24570.159328463542</v>
      </c>
    </row>
    <row r="124" spans="1:8">
      <c r="A124">
        <v>106</v>
      </c>
      <c r="B124" s="11">
        <v>1.094E-2</v>
      </c>
      <c r="C124" s="13">
        <f t="shared" si="8"/>
        <v>0.93722445097502916</v>
      </c>
      <c r="D124" s="6">
        <f t="shared" si="5"/>
        <v>6.4849999999999994E-3</v>
      </c>
      <c r="E124" s="7">
        <v>1771.64</v>
      </c>
      <c r="F124" s="7">
        <f t="shared" si="9"/>
        <v>1758.3618763962429</v>
      </c>
      <c r="G124" s="7">
        <f t="shared" si="6"/>
        <v>13.278123603757171</v>
      </c>
      <c r="H124" s="7">
        <f t="shared" si="7"/>
        <v>22811.797452067298</v>
      </c>
    </row>
    <row r="125" spans="1:8">
      <c r="A125">
        <v>107</v>
      </c>
      <c r="B125" s="11">
        <v>1.2389999999999998E-2</v>
      </c>
      <c r="C125" s="13">
        <f t="shared" si="8"/>
        <v>0.93383504224001157</v>
      </c>
      <c r="D125" s="6">
        <f t="shared" si="5"/>
        <v>6.8474999999999994E-3</v>
      </c>
      <c r="E125" s="7">
        <v>1771.64</v>
      </c>
      <c r="F125" s="7">
        <f t="shared" si="9"/>
        <v>1758.6230180789141</v>
      </c>
      <c r="G125" s="7">
        <f t="shared" si="6"/>
        <v>13.0169819210859</v>
      </c>
      <c r="H125" s="7">
        <f t="shared" si="7"/>
        <v>21053.174433988384</v>
      </c>
    </row>
    <row r="126" spans="1:8">
      <c r="A126">
        <v>108</v>
      </c>
      <c r="B126" s="11">
        <v>1.3849999999999999E-2</v>
      </c>
      <c r="C126" s="13">
        <f t="shared" si="8"/>
        <v>0.93043474565674456</v>
      </c>
      <c r="D126" s="6">
        <f t="shared" si="5"/>
        <v>7.2125000000000002E-3</v>
      </c>
      <c r="E126" s="7">
        <v>1771.64</v>
      </c>
      <c r="F126" s="7">
        <f t="shared" si="9"/>
        <v>1758.9861649495717</v>
      </c>
      <c r="G126" s="7">
        <f t="shared" si="6"/>
        <v>12.653835050428436</v>
      </c>
      <c r="H126" s="7">
        <f t="shared" si="7"/>
        <v>19294.188269038812</v>
      </c>
    </row>
    <row r="127" spans="1:8">
      <c r="A127">
        <v>109</v>
      </c>
      <c r="B127" s="11">
        <v>1.4330000000000001E-2</v>
      </c>
      <c r="C127" s="13">
        <f t="shared" si="8"/>
        <v>0.92931956904513169</v>
      </c>
      <c r="D127" s="6">
        <f t="shared" si="5"/>
        <v>7.3325000000000005E-3</v>
      </c>
      <c r="E127" s="7">
        <v>1771.64</v>
      </c>
      <c r="F127" s="7">
        <f t="shared" si="9"/>
        <v>1759.8504470431062</v>
      </c>
      <c r="G127" s="7">
        <f t="shared" si="6"/>
        <v>11.789552956893926</v>
      </c>
      <c r="H127" s="7">
        <f t="shared" si="7"/>
        <v>17534.337821995705</v>
      </c>
    </row>
    <row r="128" spans="1:8">
      <c r="A128">
        <v>110</v>
      </c>
      <c r="B128" s="11">
        <v>1.5470000000000001E-2</v>
      </c>
      <c r="C128" s="13">
        <f t="shared" si="8"/>
        <v>0.92667642300402897</v>
      </c>
      <c r="D128" s="6">
        <f t="shared" si="5"/>
        <v>7.6175000000000001E-3</v>
      </c>
      <c r="E128" s="7">
        <v>1771.64</v>
      </c>
      <c r="F128" s="7">
        <f t="shared" si="9"/>
        <v>1760.509348470079</v>
      </c>
      <c r="G128" s="7">
        <f t="shared" si="6"/>
        <v>11.130651529921025</v>
      </c>
      <c r="H128" s="7">
        <f t="shared" si="7"/>
        <v>15773.828473525626</v>
      </c>
    </row>
    <row r="129" spans="1:8">
      <c r="A129">
        <v>111</v>
      </c>
      <c r="B129" s="11">
        <v>1.609E-2</v>
      </c>
      <c r="C129" s="13">
        <f t="shared" si="8"/>
        <v>0.92524210618653357</v>
      </c>
      <c r="D129" s="6">
        <f t="shared" si="5"/>
        <v>7.7724999999999999E-3</v>
      </c>
      <c r="E129" s="7">
        <v>1771.64</v>
      </c>
      <c r="F129" s="7">
        <f t="shared" si="9"/>
        <v>1761.4231598491269</v>
      </c>
      <c r="G129" s="7">
        <f t="shared" si="6"/>
        <v>10.216840150873161</v>
      </c>
      <c r="H129" s="7">
        <f t="shared" si="7"/>
        <v>14012.4053136765</v>
      </c>
    </row>
    <row r="130" spans="1:8">
      <c r="A130">
        <v>112</v>
      </c>
      <c r="B130" s="11">
        <v>1.542E-2</v>
      </c>
      <c r="C130" s="13">
        <f t="shared" si="8"/>
        <v>0.92679219136379254</v>
      </c>
      <c r="D130" s="6">
        <f t="shared" si="5"/>
        <v>7.6049999999999998E-3</v>
      </c>
      <c r="E130" s="7">
        <v>1771.64</v>
      </c>
      <c r="F130" s="7">
        <f t="shared" si="9"/>
        <v>1762.7596381324577</v>
      </c>
      <c r="G130" s="7">
        <f t="shared" si="6"/>
        <v>8.8803618675424811</v>
      </c>
      <c r="H130" s="7">
        <f t="shared" si="7"/>
        <v>12249.645675544041</v>
      </c>
    </row>
    <row r="131" spans="1:8">
      <c r="A131">
        <v>113</v>
      </c>
      <c r="B131" s="11">
        <v>1.554E-2</v>
      </c>
      <c r="C131" s="13">
        <f t="shared" si="8"/>
        <v>0.92651437179683394</v>
      </c>
      <c r="D131" s="6">
        <f t="shared" si="5"/>
        <v>7.6349999999999994E-3</v>
      </c>
      <c r="E131" s="7">
        <v>1771.64</v>
      </c>
      <c r="F131" s="7">
        <f t="shared" si="9"/>
        <v>1763.8461629389351</v>
      </c>
      <c r="G131" s="7">
        <f t="shared" si="6"/>
        <v>7.7938370610648953</v>
      </c>
      <c r="H131" s="7">
        <f t="shared" si="7"/>
        <v>10485.799512605106</v>
      </c>
    </row>
    <row r="132" spans="1:8">
      <c r="A132">
        <v>114</v>
      </c>
      <c r="B132" s="11">
        <v>1.5910000000000001E-2</v>
      </c>
      <c r="C132" s="13">
        <f t="shared" si="8"/>
        <v>0.92565828998328115</v>
      </c>
      <c r="D132" s="6">
        <f t="shared" si="5"/>
        <v>7.7275E-3</v>
      </c>
      <c r="E132" s="7">
        <v>1771.64</v>
      </c>
      <c r="F132" s="7">
        <f t="shared" si="9"/>
        <v>1764.8875820221954</v>
      </c>
      <c r="G132" s="7">
        <f t="shared" si="6"/>
        <v>6.7524179778046625</v>
      </c>
      <c r="H132" s="7">
        <f t="shared" si="7"/>
        <v>8720.9119305829117</v>
      </c>
    </row>
    <row r="133" spans="1:8">
      <c r="A133">
        <v>115</v>
      </c>
      <c r="B133" s="11">
        <v>1.4729999999999998E-2</v>
      </c>
      <c r="C133" s="13">
        <f t="shared" si="8"/>
        <v>0.92839128478373834</v>
      </c>
      <c r="D133" s="6">
        <f t="shared" si="5"/>
        <v>7.4324999999999999E-3</v>
      </c>
      <c r="E133" s="7">
        <v>1771.64</v>
      </c>
      <c r="F133" s="7">
        <f t="shared" si="9"/>
        <v>1766.2384851729953</v>
      </c>
      <c r="G133" s="7">
        <f t="shared" si="6"/>
        <v>5.4015148270047915</v>
      </c>
      <c r="H133" s="7">
        <f t="shared" si="7"/>
        <v>6954.6734454099169</v>
      </c>
    </row>
    <row r="134" spans="1:8">
      <c r="A134">
        <v>116</v>
      </c>
      <c r="B134" s="11">
        <v>1.3559999999999999E-2</v>
      </c>
      <c r="C134" s="13">
        <f t="shared" si="8"/>
        <v>0.93110915198109623</v>
      </c>
      <c r="D134" s="6">
        <f t="shared" si="5"/>
        <v>7.1399999999999996E-3</v>
      </c>
      <c r="E134" s="7">
        <v>1771.64</v>
      </c>
      <c r="F134" s="7">
        <f t="shared" si="9"/>
        <v>1767.5019692999813</v>
      </c>
      <c r="G134" s="7">
        <f t="shared" si="6"/>
        <v>4.1380307000189003</v>
      </c>
      <c r="H134" s="7">
        <f t="shared" si="7"/>
        <v>5187.1714761099356</v>
      </c>
    </row>
    <row r="135" spans="1:8">
      <c r="A135">
        <v>117</v>
      </c>
      <c r="B135" s="11">
        <v>1.125E-2</v>
      </c>
      <c r="C135" s="13">
        <f t="shared" si="8"/>
        <v>0.93649877776942025</v>
      </c>
      <c r="D135" s="6">
        <f t="shared" si="5"/>
        <v>6.5624999999999998E-3</v>
      </c>
      <c r="E135" s="7">
        <v>1771.64</v>
      </c>
      <c r="F135" s="7">
        <f t="shared" si="9"/>
        <v>1768.8032655990025</v>
      </c>
      <c r="G135" s="7">
        <f t="shared" si="6"/>
        <v>2.8367344009976208</v>
      </c>
      <c r="H135" s="7">
        <f t="shared" si="7"/>
        <v>3418.3682105109328</v>
      </c>
    </row>
    <row r="136" spans="1:8">
      <c r="A136">
        <v>118</v>
      </c>
      <c r="B136" s="11">
        <v>9.8300000000000002E-3</v>
      </c>
      <c r="C136" s="13">
        <f t="shared" si="8"/>
        <v>0.93982748223901724</v>
      </c>
      <c r="D136" s="6">
        <f t="shared" si="5"/>
        <v>6.2074999999999995E-3</v>
      </c>
      <c r="E136" s="7">
        <v>1771.64</v>
      </c>
      <c r="F136" s="7">
        <f t="shared" si="9"/>
        <v>1769.8717066111046</v>
      </c>
      <c r="G136" s="7">
        <f t="shared" si="6"/>
        <v>1.7682933888955512</v>
      </c>
      <c r="H136" s="7">
        <f t="shared" si="7"/>
        <v>1648.4965038998282</v>
      </c>
    </row>
    <row r="137" spans="1:8">
      <c r="A137">
        <v>119</v>
      </c>
      <c r="B137" s="11">
        <v>7.77E-3</v>
      </c>
      <c r="C137" s="13">
        <f t="shared" si="8"/>
        <v>0.94467766740201464</v>
      </c>
      <c r="D137" s="6">
        <f t="shared" si="5"/>
        <v>5.6924999999999996E-3</v>
      </c>
      <c r="E137" s="7">
        <v>1648.5</v>
      </c>
      <c r="F137" s="7">
        <f t="shared" si="9"/>
        <v>1647.7179944709626</v>
      </c>
      <c r="G137" s="7">
        <f t="shared" si="6"/>
        <v>0.78200552903748088</v>
      </c>
      <c r="H137" s="7" t="s">
        <v>32</v>
      </c>
    </row>
    <row r="138" spans="1:8">
      <c r="B138" s="11"/>
      <c r="C138" s="13"/>
      <c r="D138" s="6"/>
      <c r="E138" s="7"/>
      <c r="F138" s="7"/>
      <c r="G138" s="7"/>
      <c r="H138" s="7"/>
    </row>
    <row r="139" spans="1:8">
      <c r="B139" s="11"/>
      <c r="C139" s="11"/>
      <c r="H139" s="7"/>
    </row>
    <row r="140" spans="1:8">
      <c r="H140" s="7"/>
    </row>
  </sheetData>
  <mergeCells count="1">
    <mergeCell ref="A2:H2"/>
  </mergeCells>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H257"/>
  <sheetViews>
    <sheetView workbookViewId="0">
      <selection activeCell="L17" sqref="L17"/>
    </sheetView>
  </sheetViews>
  <sheetFormatPr defaultRowHeight="15"/>
  <cols>
    <col min="2" max="2" width="15.5703125" customWidth="1"/>
    <col min="3" max="3" width="14.140625" customWidth="1"/>
    <col min="4" max="4" width="13.140625" customWidth="1"/>
    <col min="5" max="5" width="12.28515625" customWidth="1"/>
    <col min="6" max="6" width="11.7109375" customWidth="1"/>
    <col min="7" max="7" width="14" customWidth="1"/>
    <col min="8" max="8" width="17.7109375" customWidth="1"/>
  </cols>
  <sheetData>
    <row r="1" spans="1:8">
      <c r="A1" t="s">
        <v>33</v>
      </c>
    </row>
    <row r="2" spans="1:8">
      <c r="A2" t="s">
        <v>34</v>
      </c>
    </row>
    <row r="3" spans="1:8">
      <c r="A3" t="s">
        <v>14</v>
      </c>
      <c r="B3" t="s">
        <v>35</v>
      </c>
    </row>
    <row r="4" spans="1:8">
      <c r="A4" t="s">
        <v>14</v>
      </c>
      <c r="B4" t="s">
        <v>36</v>
      </c>
    </row>
    <row r="5" spans="1:8">
      <c r="A5" t="s">
        <v>14</v>
      </c>
      <c r="B5" t="s">
        <v>37</v>
      </c>
    </row>
    <row r="6" spans="1:8">
      <c r="A6" t="s">
        <v>14</v>
      </c>
      <c r="B6" t="s">
        <v>38</v>
      </c>
    </row>
    <row r="7" spans="1:8">
      <c r="A7" t="s">
        <v>14</v>
      </c>
      <c r="B7" t="s">
        <v>20</v>
      </c>
    </row>
    <row r="8" spans="1:8">
      <c r="A8" t="s">
        <v>14</v>
      </c>
      <c r="B8" t="s">
        <v>39</v>
      </c>
    </row>
    <row r="9" spans="1:8">
      <c r="A9" t="s">
        <v>14</v>
      </c>
      <c r="B9" t="s">
        <v>40</v>
      </c>
    </row>
    <row r="10" spans="1:8">
      <c r="A10" t="s">
        <v>14</v>
      </c>
      <c r="B10" t="s">
        <v>41</v>
      </c>
    </row>
    <row r="11" spans="1:8">
      <c r="A11" t="s">
        <v>14</v>
      </c>
      <c r="B11" t="s">
        <v>42</v>
      </c>
    </row>
    <row r="12" spans="1:8">
      <c r="A12" t="s">
        <v>14</v>
      </c>
      <c r="B12" t="s">
        <v>43</v>
      </c>
    </row>
    <row r="13" spans="1:8">
      <c r="A13" s="12" t="s">
        <v>44</v>
      </c>
    </row>
    <row r="16" spans="1:8">
      <c r="A16" t="s">
        <v>7</v>
      </c>
      <c r="B16" t="s">
        <v>26</v>
      </c>
      <c r="C16" t="s">
        <v>28</v>
      </c>
      <c r="D16" t="s">
        <v>25</v>
      </c>
      <c r="E16" t="s">
        <v>27</v>
      </c>
      <c r="F16" t="s">
        <v>8</v>
      </c>
      <c r="G16" t="s">
        <v>9</v>
      </c>
      <c r="H16" s="7" t="s">
        <v>11</v>
      </c>
    </row>
    <row r="17" spans="1:8">
      <c r="A17">
        <v>0</v>
      </c>
      <c r="H17" s="7">
        <v>170000</v>
      </c>
    </row>
    <row r="18" spans="1:8">
      <c r="A18">
        <v>1</v>
      </c>
      <c r="B18" s="11">
        <v>6.3400000000000001E-3</v>
      </c>
      <c r="C18" s="13">
        <f>POWER(1+(D18/12),-240)</f>
        <v>0.86359170711961308</v>
      </c>
      <c r="D18" s="6">
        <f>SUM((B18+2.3%)/4)</f>
        <v>7.3349999999999995E-3</v>
      </c>
      <c r="E18" s="14">
        <f>PRODUCT(1/(1-C18),D18/12,170000)</f>
        <v>761.77553289313801</v>
      </c>
      <c r="F18" s="14">
        <f>SUM(E18,-G18)</f>
        <v>657.86303289313798</v>
      </c>
      <c r="G18" s="14">
        <f>PRODUCT(H17,D18)/12</f>
        <v>103.91249999999998</v>
      </c>
      <c r="H18" s="7">
        <f>SUM(H17,-F18)</f>
        <v>169342.13696710687</v>
      </c>
    </row>
    <row r="19" spans="1:8">
      <c r="A19">
        <v>2</v>
      </c>
      <c r="B19" s="11">
        <v>6.6300000000000005E-3</v>
      </c>
      <c r="C19" s="13">
        <f>POWER(1+(D19/12),-240)</f>
        <v>0.86234117416556999</v>
      </c>
      <c r="D19" s="6">
        <f t="shared" ref="D19:D82" si="0">SUM((B19+2.3%)/4)</f>
        <v>7.4075E-3</v>
      </c>
      <c r="E19" s="14">
        <f>PRODUCT(1/(1-C19),D19/12,170000)</f>
        <v>762.31642030384637</v>
      </c>
      <c r="F19" s="14">
        <f>SUM(E19,-G19)</f>
        <v>657.78293033852606</v>
      </c>
      <c r="G19" s="14">
        <f t="shared" ref="G19:G82" si="1">PRODUCT(H18,D19)/12</f>
        <v>104.53348996532036</v>
      </c>
      <c r="H19" s="7">
        <f t="shared" ref="H19:H82" si="2">SUM(H18,-F19)</f>
        <v>168684.35403676835</v>
      </c>
    </row>
    <row r="20" spans="1:8">
      <c r="A20">
        <v>3</v>
      </c>
      <c r="B20" s="11">
        <v>7.0099999999999997E-3</v>
      </c>
      <c r="C20" s="13">
        <f>POWER(1+(D20/12),-240)</f>
        <v>0.86070529679878649</v>
      </c>
      <c r="D20" s="6">
        <f t="shared" si="0"/>
        <v>7.5024999999999996E-3</v>
      </c>
      <c r="E20" s="14">
        <f>PRODUCT(1/(1-C20),D20/12,170000)</f>
        <v>763.02554385815813</v>
      </c>
      <c r="F20" s="14">
        <f>SUM(E20,-G20)</f>
        <v>657.5626800114203</v>
      </c>
      <c r="G20" s="14">
        <f t="shared" si="1"/>
        <v>105.46286384673787</v>
      </c>
      <c r="H20" s="7">
        <f t="shared" si="2"/>
        <v>168026.79135675693</v>
      </c>
    </row>
    <row r="21" spans="1:8">
      <c r="A21">
        <v>4</v>
      </c>
      <c r="B21" s="11">
        <v>7.6699999999999997E-3</v>
      </c>
      <c r="C21" s="13">
        <f t="shared" ref="C21:C84" si="3">POWER(1+(D21/12),-240)</f>
        <v>0.85787143898907159</v>
      </c>
      <c r="D21" s="6">
        <f t="shared" si="0"/>
        <v>7.6674999999999998E-3</v>
      </c>
      <c r="E21" s="14">
        <f t="shared" ref="E21:E84" si="4">PRODUCT(1/(1-C21),D21/12,170000)</f>
        <v>764.25818916378478</v>
      </c>
      <c r="F21" s="14">
        <f t="shared" ref="F21:F84" si="5">SUM(E21,-G21)</f>
        <v>656.89607060312369</v>
      </c>
      <c r="G21" s="14">
        <f t="shared" si="1"/>
        <v>107.36211856066114</v>
      </c>
      <c r="H21" s="7">
        <f t="shared" si="2"/>
        <v>167369.8952861538</v>
      </c>
    </row>
    <row r="22" spans="1:8">
      <c r="A22">
        <v>5</v>
      </c>
      <c r="B22" s="11">
        <v>8.9600000000000009E-3</v>
      </c>
      <c r="C22" s="13">
        <f t="shared" si="3"/>
        <v>0.85235955904411886</v>
      </c>
      <c r="D22" s="6">
        <f t="shared" si="0"/>
        <v>7.9900000000000006E-3</v>
      </c>
      <c r="E22" s="14">
        <f t="shared" si="4"/>
        <v>766.67115008476117</v>
      </c>
      <c r="F22" s="14">
        <f t="shared" si="5"/>
        <v>655.23069480673041</v>
      </c>
      <c r="G22" s="14">
        <f t="shared" si="1"/>
        <v>111.44045527803075</v>
      </c>
      <c r="H22" s="7">
        <f t="shared" si="2"/>
        <v>166714.66459134707</v>
      </c>
    </row>
    <row r="23" spans="1:8">
      <c r="A23">
        <v>6</v>
      </c>
      <c r="B23" s="11">
        <v>8.8599999999999998E-3</v>
      </c>
      <c r="C23" s="13">
        <f t="shared" si="3"/>
        <v>0.85278556211225076</v>
      </c>
      <c r="D23" s="6">
        <f t="shared" si="0"/>
        <v>7.9649999999999999E-3</v>
      </c>
      <c r="E23" s="14">
        <f t="shared" si="4"/>
        <v>766.48392385289276</v>
      </c>
      <c r="F23" s="14">
        <f t="shared" si="5"/>
        <v>655.8270652303861</v>
      </c>
      <c r="G23" s="14">
        <f t="shared" si="1"/>
        <v>110.65685862250662</v>
      </c>
      <c r="H23" s="7">
        <f t="shared" si="2"/>
        <v>166058.83752611669</v>
      </c>
    </row>
    <row r="24" spans="1:8">
      <c r="A24">
        <v>7</v>
      </c>
      <c r="B24" s="11">
        <v>8.9200000000000008E-3</v>
      </c>
      <c r="C24" s="13">
        <f t="shared" si="3"/>
        <v>0.85252993462219517</v>
      </c>
      <c r="D24" s="6">
        <f t="shared" si="0"/>
        <v>7.980000000000001E-3</v>
      </c>
      <c r="E24" s="14">
        <f t="shared" si="4"/>
        <v>766.59625606306111</v>
      </c>
      <c r="F24" s="14">
        <f t="shared" si="5"/>
        <v>656.16712910819354</v>
      </c>
      <c r="G24" s="14">
        <f t="shared" si="1"/>
        <v>110.42912695486761</v>
      </c>
      <c r="H24" s="7">
        <f t="shared" si="2"/>
        <v>165402.67039700851</v>
      </c>
    </row>
    <row r="25" spans="1:8">
      <c r="A25">
        <v>8</v>
      </c>
      <c r="B25" s="11">
        <v>1.0449999999999999E-2</v>
      </c>
      <c r="C25" s="13">
        <f t="shared" si="3"/>
        <v>0.84603736736587876</v>
      </c>
      <c r="D25" s="6">
        <f t="shared" si="0"/>
        <v>8.3625000000000001E-3</v>
      </c>
      <c r="E25" s="14">
        <f t="shared" si="4"/>
        <v>769.46430424797063</v>
      </c>
      <c r="F25" s="14">
        <f t="shared" si="5"/>
        <v>654.19931831505528</v>
      </c>
      <c r="G25" s="14">
        <f t="shared" si="1"/>
        <v>115.26498593291531</v>
      </c>
      <c r="H25" s="7">
        <f t="shared" si="2"/>
        <v>164748.47107869346</v>
      </c>
    </row>
    <row r="26" spans="1:8">
      <c r="A26">
        <v>9</v>
      </c>
      <c r="B26" s="11">
        <v>1.0280000000000001E-2</v>
      </c>
      <c r="C26" s="13">
        <f t="shared" si="3"/>
        <v>0.84675630489685672</v>
      </c>
      <c r="D26" s="6">
        <f t="shared" si="0"/>
        <v>8.320000000000001E-3</v>
      </c>
      <c r="E26" s="14">
        <f t="shared" si="4"/>
        <v>769.14529232236612</v>
      </c>
      <c r="F26" s="14">
        <f t="shared" si="5"/>
        <v>654.91968570780534</v>
      </c>
      <c r="G26" s="14">
        <f t="shared" si="1"/>
        <v>114.22560661456082</v>
      </c>
      <c r="H26" s="7">
        <f t="shared" si="2"/>
        <v>164093.55139298565</v>
      </c>
    </row>
    <row r="27" spans="1:8">
      <c r="A27">
        <v>10</v>
      </c>
      <c r="B27" s="11">
        <v>1.0059999999999999E-2</v>
      </c>
      <c r="C27" s="13">
        <f t="shared" si="3"/>
        <v>0.84768760538627053</v>
      </c>
      <c r="D27" s="6">
        <f t="shared" si="0"/>
        <v>8.2649999999999998E-3</v>
      </c>
      <c r="E27" s="14">
        <f t="shared" si="4"/>
        <v>768.73257949189713</v>
      </c>
      <c r="F27" s="14">
        <f t="shared" si="5"/>
        <v>655.71314596997831</v>
      </c>
      <c r="G27" s="14">
        <f t="shared" si="1"/>
        <v>113.01943352191887</v>
      </c>
      <c r="H27" s="7">
        <f t="shared" si="2"/>
        <v>163437.83824701566</v>
      </c>
    </row>
    <row r="28" spans="1:8">
      <c r="A28">
        <v>11</v>
      </c>
      <c r="B28" s="11">
        <v>1.0740000000000001E-2</v>
      </c>
      <c r="C28" s="13">
        <f t="shared" si="3"/>
        <v>0.84481235890711859</v>
      </c>
      <c r="D28" s="6">
        <f t="shared" si="0"/>
        <v>8.4349999999999998E-3</v>
      </c>
      <c r="E28" s="14">
        <f t="shared" si="4"/>
        <v>770.00869716045133</v>
      </c>
      <c r="F28" s="14">
        <f t="shared" si="5"/>
        <v>655.12551669265326</v>
      </c>
      <c r="G28" s="14">
        <f t="shared" si="1"/>
        <v>114.88318046779808</v>
      </c>
      <c r="H28" s="7">
        <f t="shared" si="2"/>
        <v>162782.71273032302</v>
      </c>
    </row>
    <row r="29" spans="1:8">
      <c r="A29">
        <v>12</v>
      </c>
      <c r="B29" s="11">
        <v>1.094E-2</v>
      </c>
      <c r="C29" s="13">
        <f t="shared" si="3"/>
        <v>0.84396856339208248</v>
      </c>
      <c r="D29" s="6">
        <f t="shared" si="0"/>
        <v>8.4849999999999995E-3</v>
      </c>
      <c r="E29" s="14">
        <f t="shared" si="4"/>
        <v>770.38428460234491</v>
      </c>
      <c r="F29" s="14">
        <f t="shared" si="5"/>
        <v>655.28334147594569</v>
      </c>
      <c r="G29" s="14">
        <f t="shared" si="1"/>
        <v>115.10094312639923</v>
      </c>
      <c r="H29" s="7">
        <f t="shared" si="2"/>
        <v>162127.42938884709</v>
      </c>
    </row>
    <row r="30" spans="1:8">
      <c r="A30">
        <v>13</v>
      </c>
      <c r="B30" s="11">
        <v>1.2389999999999998E-2</v>
      </c>
      <c r="C30" s="13">
        <f t="shared" si="3"/>
        <v>0.83787630217495923</v>
      </c>
      <c r="D30" s="6">
        <f t="shared" si="0"/>
        <v>8.8474999999999995E-3</v>
      </c>
      <c r="E30" s="14">
        <f t="shared" si="4"/>
        <v>773.1108099236435</v>
      </c>
      <c r="F30" s="14">
        <f t="shared" si="5"/>
        <v>653.57560729715817</v>
      </c>
      <c r="G30" s="14">
        <f t="shared" si="1"/>
        <v>119.53520262648537</v>
      </c>
      <c r="H30" s="7">
        <f t="shared" si="2"/>
        <v>161473.85378154993</v>
      </c>
    </row>
    <row r="31" spans="1:8">
      <c r="A31">
        <v>14</v>
      </c>
      <c r="B31" s="11">
        <v>1.3849999999999999E-2</v>
      </c>
      <c r="C31" s="13">
        <f t="shared" si="3"/>
        <v>0.8317866419206924</v>
      </c>
      <c r="D31" s="6">
        <f t="shared" si="0"/>
        <v>9.2125000000000002E-3</v>
      </c>
      <c r="E31" s="14">
        <f t="shared" si="4"/>
        <v>775.86238189915264</v>
      </c>
      <c r="F31" s="14">
        <f t="shared" si="5"/>
        <v>651.89755873560853</v>
      </c>
      <c r="G31" s="14">
        <f t="shared" si="1"/>
        <v>123.96482316354405</v>
      </c>
      <c r="H31" s="7">
        <f t="shared" si="2"/>
        <v>160821.95622281433</v>
      </c>
    </row>
    <row r="32" spans="1:8">
      <c r="A32">
        <v>15</v>
      </c>
      <c r="B32" s="11">
        <v>1.4330000000000001E-2</v>
      </c>
      <c r="C32" s="13">
        <f t="shared" si="3"/>
        <v>0.82979428527420473</v>
      </c>
      <c r="D32" s="6">
        <f t="shared" si="0"/>
        <v>9.3325000000000005E-3</v>
      </c>
      <c r="E32" s="14">
        <f t="shared" si="4"/>
        <v>776.76837631251237</v>
      </c>
      <c r="F32" s="14">
        <f t="shared" si="5"/>
        <v>651.69580077506112</v>
      </c>
      <c r="G32" s="14">
        <f t="shared" si="1"/>
        <v>125.07257553745124</v>
      </c>
      <c r="H32" s="7">
        <f t="shared" si="2"/>
        <v>160170.26042203928</v>
      </c>
    </row>
    <row r="33" spans="1:8">
      <c r="A33">
        <v>16</v>
      </c>
      <c r="B33" s="11">
        <v>1.5470000000000001E-2</v>
      </c>
      <c r="C33" s="13">
        <f t="shared" si="3"/>
        <v>0.82508162272543206</v>
      </c>
      <c r="D33" s="6">
        <f t="shared" si="0"/>
        <v>9.617500000000001E-3</v>
      </c>
      <c r="E33" s="14">
        <f t="shared" si="4"/>
        <v>778.92282554622273</v>
      </c>
      <c r="F33" s="14">
        <f t="shared" si="5"/>
        <v>650.55303557880916</v>
      </c>
      <c r="G33" s="14">
        <f t="shared" si="1"/>
        <v>128.3697899674136</v>
      </c>
      <c r="H33" s="7">
        <f t="shared" si="2"/>
        <v>159519.70738646048</v>
      </c>
    </row>
    <row r="34" spans="1:8">
      <c r="A34">
        <v>17</v>
      </c>
      <c r="B34" s="11">
        <v>1.609E-2</v>
      </c>
      <c r="C34" s="13">
        <f t="shared" si="3"/>
        <v>0.82252988851343767</v>
      </c>
      <c r="D34" s="6">
        <f t="shared" si="0"/>
        <v>9.7724999999999999E-3</v>
      </c>
      <c r="E34" s="14">
        <f t="shared" si="4"/>
        <v>780.0961459951676</v>
      </c>
      <c r="F34" s="14">
        <f t="shared" si="5"/>
        <v>650.18728429231885</v>
      </c>
      <c r="G34" s="14">
        <f t="shared" si="1"/>
        <v>129.90886170284875</v>
      </c>
      <c r="H34" s="7">
        <f t="shared" si="2"/>
        <v>158869.52010216814</v>
      </c>
    </row>
    <row r="35" spans="1:8">
      <c r="A35">
        <v>18</v>
      </c>
      <c r="B35" s="11">
        <v>1.542E-2</v>
      </c>
      <c r="C35" s="13">
        <f t="shared" si="3"/>
        <v>0.82528775379834385</v>
      </c>
      <c r="D35" s="6">
        <f t="shared" si="0"/>
        <v>9.604999999999999E-3</v>
      </c>
      <c r="E35" s="14">
        <f t="shared" si="4"/>
        <v>778.82825212079172</v>
      </c>
      <c r="F35" s="14">
        <f t="shared" si="5"/>
        <v>651.66644040568133</v>
      </c>
      <c r="G35" s="14">
        <f t="shared" si="1"/>
        <v>127.1618117151104</v>
      </c>
      <c r="H35" s="7">
        <f t="shared" si="2"/>
        <v>158217.85366176246</v>
      </c>
    </row>
    <row r="36" spans="1:8">
      <c r="A36">
        <v>19</v>
      </c>
      <c r="B36" s="11">
        <v>1.554E-2</v>
      </c>
      <c r="C36" s="13">
        <f t="shared" si="3"/>
        <v>0.8247931260757273</v>
      </c>
      <c r="D36" s="6">
        <f t="shared" si="0"/>
        <v>9.6349999999999995E-3</v>
      </c>
      <c r="E36" s="14">
        <f t="shared" si="4"/>
        <v>779.05524067696729</v>
      </c>
      <c r="F36" s="14">
        <f t="shared" si="5"/>
        <v>652.01948900771049</v>
      </c>
      <c r="G36" s="14">
        <f t="shared" si="1"/>
        <v>127.03575166925678</v>
      </c>
      <c r="H36" s="7">
        <f t="shared" si="2"/>
        <v>157565.83417275475</v>
      </c>
    </row>
    <row r="37" spans="1:8">
      <c r="A37">
        <v>20</v>
      </c>
      <c r="B37" s="11">
        <v>1.5910000000000001E-2</v>
      </c>
      <c r="C37" s="13">
        <f t="shared" si="3"/>
        <v>0.8232698971101049</v>
      </c>
      <c r="D37" s="6">
        <f t="shared" si="0"/>
        <v>9.7275E-3</v>
      </c>
      <c r="E37" s="14">
        <f t="shared" si="4"/>
        <v>779.75538828184187</v>
      </c>
      <c r="F37" s="14">
        <f t="shared" si="5"/>
        <v>652.02858395555256</v>
      </c>
      <c r="G37" s="14">
        <f t="shared" si="1"/>
        <v>127.72680432628933</v>
      </c>
      <c r="H37" s="7">
        <f t="shared" si="2"/>
        <v>156913.80558879921</v>
      </c>
    </row>
    <row r="38" spans="1:8">
      <c r="A38">
        <v>21</v>
      </c>
      <c r="B38" s="11">
        <v>1.4729999999999998E-2</v>
      </c>
      <c r="C38" s="13">
        <f t="shared" si="3"/>
        <v>0.82813764917385679</v>
      </c>
      <c r="D38" s="6">
        <f t="shared" si="0"/>
        <v>9.4324999999999999E-3</v>
      </c>
      <c r="E38" s="14">
        <f t="shared" si="4"/>
        <v>777.52388868758783</v>
      </c>
      <c r="F38" s="14">
        <f t="shared" si="5"/>
        <v>654.18309941955874</v>
      </c>
      <c r="G38" s="14">
        <f t="shared" si="1"/>
        <v>123.34078926802904</v>
      </c>
      <c r="H38" s="7">
        <f t="shared" si="2"/>
        <v>156259.62248937966</v>
      </c>
    </row>
    <row r="39" spans="1:8">
      <c r="A39">
        <v>22</v>
      </c>
      <c r="B39" s="11">
        <v>1.3559999999999999E-2</v>
      </c>
      <c r="C39" s="13">
        <f t="shared" si="3"/>
        <v>0.83299268447548314</v>
      </c>
      <c r="D39" s="6">
        <f t="shared" si="0"/>
        <v>9.1399999999999988E-3</v>
      </c>
      <c r="E39" s="14">
        <f t="shared" si="4"/>
        <v>775.31533829321995</v>
      </c>
      <c r="F39" s="14">
        <f t="shared" si="5"/>
        <v>656.29759249714243</v>
      </c>
      <c r="G39" s="14">
        <f t="shared" si="1"/>
        <v>119.01774579607751</v>
      </c>
      <c r="H39" s="7">
        <f t="shared" si="2"/>
        <v>155603.32489688252</v>
      </c>
    </row>
    <row r="40" spans="1:8">
      <c r="A40">
        <v>23</v>
      </c>
      <c r="B40" s="11">
        <v>1.125E-2</v>
      </c>
      <c r="C40" s="13">
        <f t="shared" si="3"/>
        <v>0.84266235251152255</v>
      </c>
      <c r="D40" s="6">
        <f t="shared" si="0"/>
        <v>8.5625000000000007E-3</v>
      </c>
      <c r="E40" s="14">
        <f t="shared" si="4"/>
        <v>770.96667752209032</v>
      </c>
      <c r="F40" s="14">
        <f t="shared" si="5"/>
        <v>659.93722173629396</v>
      </c>
      <c r="G40" s="14">
        <f t="shared" si="1"/>
        <v>111.0294557857964</v>
      </c>
      <c r="H40" s="7">
        <f t="shared" si="2"/>
        <v>154943.38767514622</v>
      </c>
    </row>
    <row r="41" spans="1:8">
      <c r="A41">
        <v>24</v>
      </c>
      <c r="B41" s="11">
        <v>9.8300000000000002E-3</v>
      </c>
      <c r="C41" s="13">
        <f t="shared" si="3"/>
        <v>0.84866233748461739</v>
      </c>
      <c r="D41" s="6">
        <f t="shared" si="0"/>
        <v>8.2074999999999995E-3</v>
      </c>
      <c r="E41" s="14">
        <f t="shared" si="4"/>
        <v>768.30125914524535</v>
      </c>
      <c r="F41" s="14">
        <f t="shared" si="5"/>
        <v>662.3264379499318</v>
      </c>
      <c r="G41" s="14">
        <f t="shared" si="1"/>
        <v>105.97482119531355</v>
      </c>
      <c r="H41" s="7">
        <f t="shared" si="2"/>
        <v>154281.06123719629</v>
      </c>
    </row>
    <row r="42" spans="1:8">
      <c r="A42">
        <v>25</v>
      </c>
      <c r="B42" s="11">
        <v>7.77E-3</v>
      </c>
      <c r="C42" s="13">
        <f t="shared" si="3"/>
        <v>0.85744288469181906</v>
      </c>
      <c r="D42" s="6">
        <f t="shared" si="0"/>
        <v>7.6924999999999997E-3</v>
      </c>
      <c r="E42" s="14">
        <f t="shared" si="4"/>
        <v>764.44506538832479</v>
      </c>
      <c r="F42" s="14">
        <f t="shared" si="5"/>
        <v>665.54447675773042</v>
      </c>
      <c r="G42" s="14">
        <f t="shared" si="1"/>
        <v>98.90058863059437</v>
      </c>
      <c r="H42" s="7">
        <f t="shared" si="2"/>
        <v>153615.51676043856</v>
      </c>
    </row>
    <row r="43" spans="1:8">
      <c r="A43">
        <v>26</v>
      </c>
      <c r="B43" s="15">
        <v>7.0799999999999995E-3</v>
      </c>
      <c r="C43" s="13">
        <f t="shared" si="3"/>
        <v>0.86040429103474392</v>
      </c>
      <c r="D43" s="6">
        <f t="shared" si="0"/>
        <v>7.5199999999999998E-3</v>
      </c>
      <c r="E43" s="14">
        <f t="shared" si="4"/>
        <v>763.15621821762704</v>
      </c>
      <c r="F43" s="14">
        <f t="shared" si="5"/>
        <v>666.89049438108555</v>
      </c>
      <c r="G43" s="14">
        <f t="shared" si="1"/>
        <v>96.265723836541497</v>
      </c>
      <c r="H43" s="7">
        <f t="shared" si="2"/>
        <v>152948.62626605749</v>
      </c>
    </row>
    <row r="44" spans="1:8">
      <c r="A44">
        <v>27</v>
      </c>
      <c r="B44" s="6">
        <v>9.195E-3</v>
      </c>
      <c r="C44" s="13">
        <f t="shared" si="3"/>
        <v>0.85135929279284506</v>
      </c>
      <c r="D44" s="6">
        <f t="shared" si="0"/>
        <v>8.0487500000000003E-3</v>
      </c>
      <c r="E44" s="14">
        <f t="shared" si="4"/>
        <v>767.11124748903717</v>
      </c>
      <c r="F44" s="14">
        <f t="shared" si="5"/>
        <v>664.52414285079294</v>
      </c>
      <c r="G44" s="14">
        <f t="shared" si="1"/>
        <v>102.58710463824418</v>
      </c>
      <c r="H44" s="7">
        <f t="shared" si="2"/>
        <v>152284.10212320669</v>
      </c>
    </row>
    <row r="45" spans="1:8">
      <c r="A45">
        <v>28</v>
      </c>
      <c r="B45" s="6">
        <v>9.195E-3</v>
      </c>
      <c r="C45" s="13">
        <f t="shared" si="3"/>
        <v>0.85135929279284506</v>
      </c>
      <c r="D45" s="6">
        <f t="shared" si="0"/>
        <v>8.0487500000000003E-3</v>
      </c>
      <c r="E45" s="14">
        <f t="shared" si="4"/>
        <v>767.11124748903717</v>
      </c>
      <c r="F45" s="14">
        <f t="shared" si="5"/>
        <v>664.96985857535719</v>
      </c>
      <c r="G45" s="14">
        <f t="shared" si="1"/>
        <v>102.14138891367999</v>
      </c>
      <c r="H45" s="7">
        <f t="shared" si="2"/>
        <v>151619.13226463133</v>
      </c>
    </row>
    <row r="46" spans="1:8">
      <c r="A46">
        <v>29</v>
      </c>
      <c r="B46" s="6">
        <v>9.195E-3</v>
      </c>
      <c r="C46" s="13">
        <f t="shared" si="3"/>
        <v>0.85135929279284506</v>
      </c>
      <c r="D46" s="6">
        <f t="shared" si="0"/>
        <v>8.0487500000000003E-3</v>
      </c>
      <c r="E46" s="14">
        <f t="shared" si="4"/>
        <v>767.11124748903717</v>
      </c>
      <c r="F46" s="14">
        <f t="shared" si="5"/>
        <v>665.41587325445789</v>
      </c>
      <c r="G46" s="14">
        <f t="shared" si="1"/>
        <v>101.69537423457929</v>
      </c>
      <c r="H46" s="7">
        <f t="shared" si="2"/>
        <v>150953.71639137689</v>
      </c>
    </row>
    <row r="47" spans="1:8">
      <c r="A47">
        <v>30</v>
      </c>
      <c r="B47" s="6">
        <v>9.195E-3</v>
      </c>
      <c r="C47" s="13">
        <f t="shared" si="3"/>
        <v>0.85135929279284506</v>
      </c>
      <c r="D47" s="6">
        <f t="shared" si="0"/>
        <v>8.0487500000000003E-3</v>
      </c>
      <c r="E47" s="14">
        <f t="shared" si="4"/>
        <v>767.11124748903717</v>
      </c>
      <c r="F47" s="14">
        <f t="shared" si="5"/>
        <v>665.86218708861259</v>
      </c>
      <c r="G47" s="14">
        <f t="shared" si="1"/>
        <v>101.24906040042457</v>
      </c>
      <c r="H47" s="7">
        <f t="shared" si="2"/>
        <v>150287.85420428828</v>
      </c>
    </row>
    <row r="48" spans="1:8">
      <c r="A48">
        <v>31</v>
      </c>
      <c r="B48" s="6">
        <v>9.195E-3</v>
      </c>
      <c r="C48" s="13">
        <f t="shared" si="3"/>
        <v>0.85135929279284506</v>
      </c>
      <c r="D48" s="6">
        <f t="shared" si="0"/>
        <v>8.0487500000000003E-3</v>
      </c>
      <c r="E48" s="14">
        <f t="shared" si="4"/>
        <v>767.11124748903717</v>
      </c>
      <c r="F48" s="14">
        <f t="shared" si="5"/>
        <v>666.30880027847343</v>
      </c>
      <c r="G48" s="14">
        <f t="shared" si="1"/>
        <v>100.80244721056378</v>
      </c>
      <c r="H48" s="7">
        <f t="shared" si="2"/>
        <v>149621.54540400981</v>
      </c>
    </row>
    <row r="49" spans="1:8">
      <c r="A49">
        <v>32</v>
      </c>
      <c r="B49" s="6">
        <v>9.195E-3</v>
      </c>
      <c r="C49" s="13">
        <f t="shared" si="3"/>
        <v>0.85135929279284506</v>
      </c>
      <c r="D49" s="6">
        <f t="shared" si="0"/>
        <v>8.0487500000000003E-3</v>
      </c>
      <c r="E49" s="14">
        <f t="shared" si="4"/>
        <v>767.11124748903717</v>
      </c>
      <c r="F49" s="14">
        <f t="shared" si="5"/>
        <v>666.75571302482683</v>
      </c>
      <c r="G49" s="14">
        <f t="shared" si="1"/>
        <v>100.35553446421034</v>
      </c>
      <c r="H49" s="7">
        <f t="shared" si="2"/>
        <v>148954.789690985</v>
      </c>
    </row>
    <row r="50" spans="1:8">
      <c r="A50">
        <v>33</v>
      </c>
      <c r="B50" s="6">
        <v>9.195E-3</v>
      </c>
      <c r="C50" s="13">
        <f t="shared" si="3"/>
        <v>0.85135929279284506</v>
      </c>
      <c r="D50" s="6">
        <f t="shared" si="0"/>
        <v>8.0487500000000003E-3</v>
      </c>
      <c r="E50" s="14">
        <f t="shared" si="4"/>
        <v>767.11124748903717</v>
      </c>
      <c r="F50" s="14">
        <f t="shared" si="5"/>
        <v>667.20292552859416</v>
      </c>
      <c r="G50" s="14">
        <f t="shared" si="1"/>
        <v>99.908321960442962</v>
      </c>
      <c r="H50" s="7">
        <f t="shared" si="2"/>
        <v>148287.58676545639</v>
      </c>
    </row>
    <row r="51" spans="1:8">
      <c r="A51">
        <v>34</v>
      </c>
      <c r="B51" s="6">
        <v>9.195E-3</v>
      </c>
      <c r="C51" s="13">
        <f t="shared" si="3"/>
        <v>0.85135929279284506</v>
      </c>
      <c r="D51" s="6">
        <f t="shared" si="0"/>
        <v>8.0487500000000003E-3</v>
      </c>
      <c r="E51" s="14">
        <f t="shared" si="4"/>
        <v>767.11124748903717</v>
      </c>
      <c r="F51" s="14">
        <f t="shared" si="5"/>
        <v>667.65043799083151</v>
      </c>
      <c r="G51" s="14">
        <f t="shared" si="1"/>
        <v>99.460809498205606</v>
      </c>
      <c r="H51" s="7">
        <f t="shared" si="2"/>
        <v>147619.93632746555</v>
      </c>
    </row>
    <row r="52" spans="1:8">
      <c r="A52">
        <v>35</v>
      </c>
      <c r="B52" s="6">
        <v>9.195E-3</v>
      </c>
      <c r="C52" s="13">
        <f t="shared" si="3"/>
        <v>0.85135929279284506</v>
      </c>
      <c r="D52" s="6">
        <f t="shared" si="0"/>
        <v>8.0487500000000003E-3</v>
      </c>
      <c r="E52" s="14">
        <f t="shared" si="4"/>
        <v>767.11124748903717</v>
      </c>
      <c r="F52" s="14">
        <f t="shared" si="5"/>
        <v>668.09825061272977</v>
      </c>
      <c r="G52" s="14">
        <f t="shared" si="1"/>
        <v>99.012996876307355</v>
      </c>
      <c r="H52" s="7">
        <f t="shared" si="2"/>
        <v>146951.83807685281</v>
      </c>
    </row>
    <row r="53" spans="1:8">
      <c r="A53">
        <v>36</v>
      </c>
      <c r="B53" s="6">
        <v>9.195E-3</v>
      </c>
      <c r="C53" s="13">
        <f t="shared" si="3"/>
        <v>0.85135929279284506</v>
      </c>
      <c r="D53" s="6">
        <f t="shared" si="0"/>
        <v>8.0487500000000003E-3</v>
      </c>
      <c r="E53" s="14">
        <f t="shared" si="4"/>
        <v>767.11124748903717</v>
      </c>
      <c r="F53" s="14">
        <f t="shared" si="5"/>
        <v>668.54636359561471</v>
      </c>
      <c r="G53" s="14">
        <f t="shared" si="1"/>
        <v>98.564883893422419</v>
      </c>
      <c r="H53" s="7">
        <f t="shared" si="2"/>
        <v>146283.2917132572</v>
      </c>
    </row>
    <row r="54" spans="1:8">
      <c r="A54">
        <v>37</v>
      </c>
      <c r="B54" s="6">
        <v>9.195E-3</v>
      </c>
      <c r="C54" s="13">
        <f t="shared" si="3"/>
        <v>0.85135929279284506</v>
      </c>
      <c r="D54" s="6">
        <f t="shared" si="0"/>
        <v>8.0487500000000003E-3</v>
      </c>
      <c r="E54" s="14">
        <f t="shared" si="4"/>
        <v>767.11124748903717</v>
      </c>
      <c r="F54" s="14">
        <f t="shared" si="5"/>
        <v>668.99477714094724</v>
      </c>
      <c r="G54" s="14">
        <f t="shared" si="1"/>
        <v>98.116470348089919</v>
      </c>
      <c r="H54" s="7">
        <f t="shared" si="2"/>
        <v>145614.29693611627</v>
      </c>
    </row>
    <row r="55" spans="1:8">
      <c r="A55">
        <v>38</v>
      </c>
      <c r="B55" s="6">
        <v>9.195E-3</v>
      </c>
      <c r="C55" s="13">
        <f t="shared" si="3"/>
        <v>0.85135929279284506</v>
      </c>
      <c r="D55" s="6">
        <f t="shared" si="0"/>
        <v>8.0487500000000003E-3</v>
      </c>
      <c r="E55" s="14">
        <f t="shared" si="4"/>
        <v>767.11124748903717</v>
      </c>
      <c r="F55" s="14">
        <f t="shared" si="5"/>
        <v>669.44349145032334</v>
      </c>
      <c r="G55" s="14">
        <f t="shared" si="1"/>
        <v>97.667756038713819</v>
      </c>
      <c r="H55" s="7">
        <f t="shared" si="2"/>
        <v>144944.85344466593</v>
      </c>
    </row>
    <row r="56" spans="1:8">
      <c r="A56">
        <v>39</v>
      </c>
      <c r="B56" s="6">
        <v>9.195E-3</v>
      </c>
      <c r="C56" s="13">
        <f t="shared" si="3"/>
        <v>0.85135929279284506</v>
      </c>
      <c r="D56" s="6">
        <f t="shared" si="0"/>
        <v>8.0487500000000003E-3</v>
      </c>
      <c r="E56" s="14">
        <f t="shared" si="4"/>
        <v>767.11124748903717</v>
      </c>
      <c r="F56" s="14">
        <f t="shared" si="5"/>
        <v>669.89250672547428</v>
      </c>
      <c r="G56" s="14">
        <f t="shared" si="1"/>
        <v>97.218740763562906</v>
      </c>
      <c r="H56" s="7">
        <f t="shared" si="2"/>
        <v>144274.96093794046</v>
      </c>
    </row>
    <row r="57" spans="1:8">
      <c r="A57">
        <v>40</v>
      </c>
      <c r="B57" s="6">
        <v>9.195E-3</v>
      </c>
      <c r="C57" s="13">
        <f t="shared" si="3"/>
        <v>0.85135929279284506</v>
      </c>
      <c r="D57" s="6">
        <f t="shared" si="0"/>
        <v>8.0487500000000003E-3</v>
      </c>
      <c r="E57" s="14">
        <f t="shared" si="4"/>
        <v>767.11124748903717</v>
      </c>
      <c r="F57" s="14">
        <f t="shared" si="5"/>
        <v>670.3418231682665</v>
      </c>
      <c r="G57" s="14">
        <f t="shared" si="1"/>
        <v>96.769424320770682</v>
      </c>
      <c r="H57" s="7">
        <f t="shared" si="2"/>
        <v>143604.61911477218</v>
      </c>
    </row>
    <row r="58" spans="1:8">
      <c r="A58">
        <v>41</v>
      </c>
      <c r="B58" s="6">
        <v>9.195E-3</v>
      </c>
      <c r="C58" s="13">
        <f t="shared" si="3"/>
        <v>0.85135929279284506</v>
      </c>
      <c r="D58" s="6">
        <f t="shared" si="0"/>
        <v>8.0487500000000003E-3</v>
      </c>
      <c r="E58" s="14">
        <f t="shared" si="4"/>
        <v>767.11124748903717</v>
      </c>
      <c r="F58" s="14">
        <f t="shared" si="5"/>
        <v>670.79144098070196</v>
      </c>
      <c r="G58" s="14">
        <f t="shared" si="1"/>
        <v>96.319806508335219</v>
      </c>
      <c r="H58" s="7">
        <f t="shared" si="2"/>
        <v>142933.82767379147</v>
      </c>
    </row>
    <row r="59" spans="1:8">
      <c r="A59">
        <v>42</v>
      </c>
      <c r="B59" s="6">
        <v>9.195E-3</v>
      </c>
      <c r="C59" s="13">
        <f t="shared" si="3"/>
        <v>0.85135929279284506</v>
      </c>
      <c r="D59" s="6">
        <f t="shared" si="0"/>
        <v>8.0487500000000003E-3</v>
      </c>
      <c r="E59" s="14">
        <f t="shared" si="4"/>
        <v>767.11124748903717</v>
      </c>
      <c r="F59" s="14">
        <f t="shared" si="5"/>
        <v>671.24136036491814</v>
      </c>
      <c r="G59" s="14">
        <f t="shared" si="1"/>
        <v>95.869887124119089</v>
      </c>
      <c r="H59" s="7">
        <f t="shared" si="2"/>
        <v>142262.58631342655</v>
      </c>
    </row>
    <row r="60" spans="1:8">
      <c r="A60">
        <v>43</v>
      </c>
      <c r="B60" s="6">
        <v>9.195E-3</v>
      </c>
      <c r="C60" s="13">
        <f t="shared" si="3"/>
        <v>0.85135929279284506</v>
      </c>
      <c r="D60" s="6">
        <f t="shared" si="0"/>
        <v>8.0487500000000003E-3</v>
      </c>
      <c r="E60" s="14">
        <f t="shared" si="4"/>
        <v>767.11124748903717</v>
      </c>
      <c r="F60" s="14">
        <f t="shared" si="5"/>
        <v>671.69158152318778</v>
      </c>
      <c r="G60" s="14">
        <f t="shared" si="1"/>
        <v>95.419665965849333</v>
      </c>
      <c r="H60" s="7">
        <f t="shared" si="2"/>
        <v>141590.89473190336</v>
      </c>
    </row>
    <row r="61" spans="1:8">
      <c r="A61">
        <v>44</v>
      </c>
      <c r="B61" s="6">
        <v>9.195E-3</v>
      </c>
      <c r="C61" s="13">
        <f t="shared" si="3"/>
        <v>0.85135929279284506</v>
      </c>
      <c r="D61" s="6">
        <f t="shared" si="0"/>
        <v>8.0487500000000003E-3</v>
      </c>
      <c r="E61" s="14">
        <f t="shared" si="4"/>
        <v>767.11124748903717</v>
      </c>
      <c r="F61" s="14">
        <f t="shared" si="5"/>
        <v>672.14210465791984</v>
      </c>
      <c r="G61" s="14">
        <f t="shared" si="1"/>
        <v>94.969142831117267</v>
      </c>
      <c r="H61" s="7">
        <f t="shared" si="2"/>
        <v>140918.75262724544</v>
      </c>
    </row>
    <row r="62" spans="1:8">
      <c r="A62">
        <v>45</v>
      </c>
      <c r="B62" s="6">
        <v>9.195E-3</v>
      </c>
      <c r="C62" s="13">
        <f t="shared" si="3"/>
        <v>0.85135929279284506</v>
      </c>
      <c r="D62" s="6">
        <f t="shared" si="0"/>
        <v>8.0487500000000003E-3</v>
      </c>
      <c r="E62" s="14">
        <f t="shared" si="4"/>
        <v>767.11124748903717</v>
      </c>
      <c r="F62" s="14">
        <f t="shared" si="5"/>
        <v>672.59292997165869</v>
      </c>
      <c r="G62" s="14">
        <f t="shared" si="1"/>
        <v>94.518317517378478</v>
      </c>
      <c r="H62" s="7">
        <f t="shared" si="2"/>
        <v>140246.15969727378</v>
      </c>
    </row>
    <row r="63" spans="1:8">
      <c r="A63">
        <v>46</v>
      </c>
      <c r="B63" s="6">
        <v>9.195E-3</v>
      </c>
      <c r="C63" s="13">
        <f t="shared" si="3"/>
        <v>0.85135929279284506</v>
      </c>
      <c r="D63" s="6">
        <f t="shared" si="0"/>
        <v>8.0487500000000003E-3</v>
      </c>
      <c r="E63" s="14">
        <f t="shared" si="4"/>
        <v>767.11124748903717</v>
      </c>
      <c r="F63" s="14">
        <f t="shared" si="5"/>
        <v>673.04405766708442</v>
      </c>
      <c r="G63" s="14">
        <f t="shared" si="1"/>
        <v>94.067189821952695</v>
      </c>
      <c r="H63" s="7">
        <f t="shared" si="2"/>
        <v>139573.11563960669</v>
      </c>
    </row>
    <row r="64" spans="1:8">
      <c r="A64">
        <v>47</v>
      </c>
      <c r="B64" s="6">
        <v>9.195E-3</v>
      </c>
      <c r="C64" s="13">
        <f t="shared" si="3"/>
        <v>0.85135929279284506</v>
      </c>
      <c r="D64" s="6">
        <f t="shared" si="0"/>
        <v>8.0487500000000003E-3</v>
      </c>
      <c r="E64" s="14">
        <f t="shared" si="4"/>
        <v>767.11124748903717</v>
      </c>
      <c r="F64" s="14">
        <f t="shared" si="5"/>
        <v>673.49548794701343</v>
      </c>
      <c r="G64" s="14">
        <f t="shared" si="1"/>
        <v>93.615759542023696</v>
      </c>
      <c r="H64" s="7">
        <f t="shared" si="2"/>
        <v>138899.62015165968</v>
      </c>
    </row>
    <row r="65" spans="1:8">
      <c r="A65">
        <v>48</v>
      </c>
      <c r="B65" s="6">
        <v>9.195E-3</v>
      </c>
      <c r="C65" s="13">
        <f t="shared" si="3"/>
        <v>0.85135929279284506</v>
      </c>
      <c r="D65" s="6">
        <f t="shared" si="0"/>
        <v>8.0487500000000003E-3</v>
      </c>
      <c r="E65" s="14">
        <f t="shared" si="4"/>
        <v>767.11124748903717</v>
      </c>
      <c r="F65" s="14">
        <f t="shared" si="5"/>
        <v>673.94722101439788</v>
      </c>
      <c r="G65" s="14">
        <f t="shared" si="1"/>
        <v>93.164026474639243</v>
      </c>
      <c r="H65" s="7">
        <f t="shared" si="2"/>
        <v>138225.67293064529</v>
      </c>
    </row>
    <row r="66" spans="1:8">
      <c r="A66">
        <v>49</v>
      </c>
      <c r="B66" s="6">
        <v>9.195E-3</v>
      </c>
      <c r="C66" s="13">
        <f t="shared" si="3"/>
        <v>0.85135929279284506</v>
      </c>
      <c r="D66" s="6">
        <f t="shared" si="0"/>
        <v>8.0487500000000003E-3</v>
      </c>
      <c r="E66" s="14">
        <f t="shared" si="4"/>
        <v>767.11124748903717</v>
      </c>
      <c r="F66" s="14">
        <f t="shared" si="5"/>
        <v>674.39925707232624</v>
      </c>
      <c r="G66" s="14">
        <f t="shared" si="1"/>
        <v>92.711990416710947</v>
      </c>
      <c r="H66" s="7">
        <f t="shared" si="2"/>
        <v>137551.27367357296</v>
      </c>
    </row>
    <row r="67" spans="1:8">
      <c r="A67">
        <v>50</v>
      </c>
      <c r="B67" s="6">
        <v>9.195E-3</v>
      </c>
      <c r="C67" s="13">
        <f t="shared" si="3"/>
        <v>0.85135929279284506</v>
      </c>
      <c r="D67" s="6">
        <f t="shared" si="0"/>
        <v>8.0487500000000003E-3</v>
      </c>
      <c r="E67" s="14">
        <f t="shared" si="4"/>
        <v>767.11124748903717</v>
      </c>
      <c r="F67" s="14">
        <f t="shared" si="5"/>
        <v>674.85159632402292</v>
      </c>
      <c r="G67" s="14">
        <f t="shared" si="1"/>
        <v>92.259651165014191</v>
      </c>
      <c r="H67" s="7">
        <f t="shared" si="2"/>
        <v>136876.42207724892</v>
      </c>
    </row>
    <row r="68" spans="1:8">
      <c r="A68">
        <v>51</v>
      </c>
      <c r="B68" s="6">
        <v>9.195E-3</v>
      </c>
      <c r="C68" s="13">
        <f t="shared" si="3"/>
        <v>0.85135929279284506</v>
      </c>
      <c r="D68" s="6">
        <f t="shared" si="0"/>
        <v>8.0487500000000003E-3</v>
      </c>
      <c r="E68" s="14">
        <f t="shared" si="4"/>
        <v>767.11124748903717</v>
      </c>
      <c r="F68" s="14">
        <f t="shared" si="5"/>
        <v>675.30423897284902</v>
      </c>
      <c r="G68" s="14">
        <f t="shared" si="1"/>
        <v>91.807008516188105</v>
      </c>
      <c r="H68" s="7">
        <f t="shared" si="2"/>
        <v>136201.11783827608</v>
      </c>
    </row>
    <row r="69" spans="1:8">
      <c r="A69">
        <v>52</v>
      </c>
      <c r="B69" s="6">
        <v>9.195E-3</v>
      </c>
      <c r="C69" s="13">
        <f t="shared" si="3"/>
        <v>0.85135929279284506</v>
      </c>
      <c r="D69" s="6">
        <f t="shared" si="0"/>
        <v>8.0487500000000003E-3</v>
      </c>
      <c r="E69" s="14">
        <f t="shared" si="4"/>
        <v>767.11124748903717</v>
      </c>
      <c r="F69" s="14">
        <f t="shared" si="5"/>
        <v>675.75718522230181</v>
      </c>
      <c r="G69" s="14">
        <f t="shared" si="1"/>
        <v>91.354062266735397</v>
      </c>
      <c r="H69" s="7">
        <f t="shared" si="2"/>
        <v>135525.36065305379</v>
      </c>
    </row>
    <row r="70" spans="1:8">
      <c r="A70">
        <v>53</v>
      </c>
      <c r="B70" s="6">
        <v>9.195E-3</v>
      </c>
      <c r="C70" s="13">
        <f t="shared" si="3"/>
        <v>0.85135929279284506</v>
      </c>
      <c r="D70" s="6">
        <f t="shared" si="0"/>
        <v>8.0487500000000003E-3</v>
      </c>
      <c r="E70" s="14">
        <f t="shared" si="4"/>
        <v>767.11124748903717</v>
      </c>
      <c r="F70" s="14">
        <f t="shared" si="5"/>
        <v>676.21043527601489</v>
      </c>
      <c r="G70" s="14">
        <f t="shared" si="1"/>
        <v>90.900812213022235</v>
      </c>
      <c r="H70" s="7">
        <f t="shared" si="2"/>
        <v>134849.15021777779</v>
      </c>
    </row>
    <row r="71" spans="1:8">
      <c r="A71">
        <v>54</v>
      </c>
      <c r="B71" s="6">
        <v>9.195E-3</v>
      </c>
      <c r="C71" s="13">
        <f t="shared" si="3"/>
        <v>0.85135929279284506</v>
      </c>
      <c r="D71" s="6">
        <f t="shared" si="0"/>
        <v>8.0487500000000003E-3</v>
      </c>
      <c r="E71" s="14">
        <f t="shared" si="4"/>
        <v>767.11124748903717</v>
      </c>
      <c r="F71" s="14">
        <f t="shared" si="5"/>
        <v>676.66398933775895</v>
      </c>
      <c r="G71" s="14">
        <f t="shared" si="1"/>
        <v>90.447258151278263</v>
      </c>
      <c r="H71" s="7">
        <f t="shared" si="2"/>
        <v>134172.48622844002</v>
      </c>
    </row>
    <row r="72" spans="1:8">
      <c r="A72">
        <v>55</v>
      </c>
      <c r="B72" s="6">
        <v>9.195E-3</v>
      </c>
      <c r="C72" s="13">
        <f t="shared" si="3"/>
        <v>0.85135929279284506</v>
      </c>
      <c r="D72" s="6">
        <f t="shared" si="0"/>
        <v>8.0487500000000003E-3</v>
      </c>
      <c r="E72" s="14">
        <f t="shared" si="4"/>
        <v>767.11124748903717</v>
      </c>
      <c r="F72" s="14">
        <f t="shared" si="5"/>
        <v>677.11784761144077</v>
      </c>
      <c r="G72" s="14">
        <f t="shared" si="1"/>
        <v>89.993399877596389</v>
      </c>
      <c r="H72" s="7">
        <f t="shared" si="2"/>
        <v>133495.36838082859</v>
      </c>
    </row>
    <row r="73" spans="1:8">
      <c r="A73">
        <v>56</v>
      </c>
      <c r="B73" s="6">
        <v>9.195E-3</v>
      </c>
      <c r="C73" s="13">
        <f t="shared" si="3"/>
        <v>0.85135929279284506</v>
      </c>
      <c r="D73" s="6">
        <f t="shared" si="0"/>
        <v>8.0487500000000003E-3</v>
      </c>
      <c r="E73" s="14">
        <f t="shared" si="4"/>
        <v>767.11124748903717</v>
      </c>
      <c r="F73" s="14">
        <f t="shared" si="5"/>
        <v>677.57201030110434</v>
      </c>
      <c r="G73" s="14">
        <f t="shared" si="1"/>
        <v>89.539237187932841</v>
      </c>
      <c r="H73" s="7">
        <f t="shared" si="2"/>
        <v>132817.79637052747</v>
      </c>
    </row>
    <row r="74" spans="1:8">
      <c r="A74">
        <v>57</v>
      </c>
      <c r="B74" s="6">
        <v>9.195E-3</v>
      </c>
      <c r="C74" s="13">
        <f t="shared" si="3"/>
        <v>0.85135929279284506</v>
      </c>
      <c r="D74" s="6">
        <f t="shared" si="0"/>
        <v>8.0487500000000003E-3</v>
      </c>
      <c r="E74" s="14">
        <f t="shared" si="4"/>
        <v>767.11124748903717</v>
      </c>
      <c r="F74" s="14">
        <f t="shared" si="5"/>
        <v>678.02647761093021</v>
      </c>
      <c r="G74" s="14">
        <f t="shared" si="1"/>
        <v>89.084769878106911</v>
      </c>
      <c r="H74" s="7">
        <f t="shared" si="2"/>
        <v>132139.76989291655</v>
      </c>
    </row>
    <row r="75" spans="1:8">
      <c r="A75">
        <v>58</v>
      </c>
      <c r="B75" s="6">
        <v>9.195E-3</v>
      </c>
      <c r="C75" s="13">
        <f t="shared" si="3"/>
        <v>0.85135929279284506</v>
      </c>
      <c r="D75" s="6">
        <f t="shared" si="0"/>
        <v>8.0487500000000003E-3</v>
      </c>
      <c r="E75" s="14">
        <f t="shared" si="4"/>
        <v>767.11124748903717</v>
      </c>
      <c r="F75" s="14">
        <f t="shared" si="5"/>
        <v>678.48124974523614</v>
      </c>
      <c r="G75" s="14">
        <f t="shared" si="1"/>
        <v>88.629997743801013</v>
      </c>
      <c r="H75" s="7">
        <f t="shared" si="2"/>
        <v>131461.28864317131</v>
      </c>
    </row>
    <row r="76" spans="1:8">
      <c r="A76">
        <v>59</v>
      </c>
      <c r="B76" s="6">
        <v>9.195E-3</v>
      </c>
      <c r="C76" s="13">
        <f t="shared" si="3"/>
        <v>0.85135929279284506</v>
      </c>
      <c r="D76" s="6">
        <f t="shared" si="0"/>
        <v>8.0487500000000003E-3</v>
      </c>
      <c r="E76" s="14">
        <f t="shared" si="4"/>
        <v>767.11124748903717</v>
      </c>
      <c r="F76" s="14">
        <f t="shared" si="5"/>
        <v>678.93632690847676</v>
      </c>
      <c r="G76" s="14">
        <f t="shared" si="1"/>
        <v>88.174920580560425</v>
      </c>
      <c r="H76" s="7">
        <f t="shared" si="2"/>
        <v>130782.35231626284</v>
      </c>
    </row>
    <row r="77" spans="1:8">
      <c r="A77">
        <v>60</v>
      </c>
      <c r="B77" s="6">
        <v>9.195E-3</v>
      </c>
      <c r="C77" s="13">
        <f t="shared" si="3"/>
        <v>0.85135929279284506</v>
      </c>
      <c r="D77" s="6">
        <f t="shared" si="0"/>
        <v>8.0487500000000003E-3</v>
      </c>
      <c r="E77" s="14">
        <f t="shared" si="4"/>
        <v>767.11124748903717</v>
      </c>
      <c r="F77" s="14">
        <f t="shared" si="5"/>
        <v>679.39170930524381</v>
      </c>
      <c r="G77" s="14">
        <f t="shared" si="1"/>
        <v>87.719538183793375</v>
      </c>
      <c r="H77" s="7">
        <f t="shared" si="2"/>
        <v>130102.9606069576</v>
      </c>
    </row>
    <row r="78" spans="1:8">
      <c r="A78">
        <v>61</v>
      </c>
      <c r="B78" s="6">
        <v>9.195E-3</v>
      </c>
      <c r="C78" s="13">
        <f t="shared" si="3"/>
        <v>0.85135929279284506</v>
      </c>
      <c r="D78" s="6">
        <f t="shared" si="0"/>
        <v>8.0487500000000003E-3</v>
      </c>
      <c r="E78" s="14">
        <f t="shared" si="4"/>
        <v>767.11124748903717</v>
      </c>
      <c r="F78" s="14">
        <f t="shared" si="5"/>
        <v>679.84739714026637</v>
      </c>
      <c r="G78" s="14">
        <f t="shared" si="1"/>
        <v>87.263850348770845</v>
      </c>
      <c r="H78" s="7">
        <f t="shared" si="2"/>
        <v>129423.11320981733</v>
      </c>
    </row>
    <row r="79" spans="1:8">
      <c r="A79">
        <v>62</v>
      </c>
      <c r="B79" s="6">
        <v>9.195E-3</v>
      </c>
      <c r="C79" s="13">
        <f t="shared" si="3"/>
        <v>0.85135929279284506</v>
      </c>
      <c r="D79" s="6">
        <f t="shared" si="0"/>
        <v>8.0487500000000003E-3</v>
      </c>
      <c r="E79" s="14">
        <f t="shared" si="4"/>
        <v>767.11124748903717</v>
      </c>
      <c r="F79" s="14">
        <f t="shared" si="5"/>
        <v>680.30339061841073</v>
      </c>
      <c r="G79" s="14">
        <f t="shared" si="1"/>
        <v>86.807856870626438</v>
      </c>
      <c r="H79" s="7">
        <f t="shared" si="2"/>
        <v>128742.80981919891</v>
      </c>
    </row>
    <row r="80" spans="1:8">
      <c r="A80">
        <v>63</v>
      </c>
      <c r="B80" s="6">
        <v>9.195E-3</v>
      </c>
      <c r="C80" s="13">
        <f t="shared" si="3"/>
        <v>0.85135929279284506</v>
      </c>
      <c r="D80" s="6">
        <f t="shared" si="0"/>
        <v>8.0487500000000003E-3</v>
      </c>
      <c r="E80" s="14">
        <f t="shared" si="4"/>
        <v>767.11124748903717</v>
      </c>
      <c r="F80" s="14">
        <f t="shared" si="5"/>
        <v>680.75968994468076</v>
      </c>
      <c r="G80" s="14">
        <f t="shared" si="1"/>
        <v>86.351557544356453</v>
      </c>
      <c r="H80" s="7">
        <f t="shared" si="2"/>
        <v>128062.05012925423</v>
      </c>
    </row>
    <row r="81" spans="1:8">
      <c r="A81">
        <v>64</v>
      </c>
      <c r="B81" s="6">
        <v>9.195E-3</v>
      </c>
      <c r="C81" s="13">
        <f t="shared" si="3"/>
        <v>0.85135929279284506</v>
      </c>
      <c r="D81" s="6">
        <f t="shared" si="0"/>
        <v>8.0487500000000003E-3</v>
      </c>
      <c r="E81" s="14">
        <f t="shared" si="4"/>
        <v>767.11124748903717</v>
      </c>
      <c r="F81" s="14">
        <f t="shared" si="5"/>
        <v>681.21629532421753</v>
      </c>
      <c r="G81" s="14">
        <f t="shared" si="1"/>
        <v>85.894952164819586</v>
      </c>
      <c r="H81" s="7">
        <f t="shared" si="2"/>
        <v>127380.83383393001</v>
      </c>
    </row>
    <row r="82" spans="1:8">
      <c r="A82">
        <v>65</v>
      </c>
      <c r="B82" s="6">
        <v>9.195E-3</v>
      </c>
      <c r="C82" s="13">
        <f t="shared" si="3"/>
        <v>0.85135929279284506</v>
      </c>
      <c r="D82" s="6">
        <f t="shared" si="0"/>
        <v>8.0487500000000003E-3</v>
      </c>
      <c r="E82" s="14">
        <f t="shared" si="4"/>
        <v>767.11124748903717</v>
      </c>
      <c r="F82" s="14">
        <f t="shared" si="5"/>
        <v>681.67320696230013</v>
      </c>
      <c r="G82" s="14">
        <f t="shared" si="1"/>
        <v>85.438040526737026</v>
      </c>
      <c r="H82" s="7">
        <f t="shared" si="2"/>
        <v>126699.16062696771</v>
      </c>
    </row>
    <row r="83" spans="1:8">
      <c r="A83">
        <v>66</v>
      </c>
      <c r="B83" s="6">
        <v>9.195E-3</v>
      </c>
      <c r="C83" s="13">
        <f t="shared" si="3"/>
        <v>0.85135929279284506</v>
      </c>
      <c r="D83" s="6">
        <f t="shared" ref="D83:D146" si="6">SUM((B83+2.3%)/4)</f>
        <v>8.0487500000000003E-3</v>
      </c>
      <c r="E83" s="14">
        <f t="shared" si="4"/>
        <v>767.11124748903717</v>
      </c>
      <c r="F83" s="14">
        <f t="shared" si="5"/>
        <v>682.13042506434499</v>
      </c>
      <c r="G83" s="14">
        <f t="shared" ref="G83:G146" si="7">PRODUCT(H82,D83)/12</f>
        <v>84.980822424692207</v>
      </c>
      <c r="H83" s="7">
        <f t="shared" ref="H83:H146" si="8">SUM(H82,-F83)</f>
        <v>126017.03020190337</v>
      </c>
    </row>
    <row r="84" spans="1:8">
      <c r="A84">
        <v>67</v>
      </c>
      <c r="B84" s="6">
        <v>9.195E-3</v>
      </c>
      <c r="C84" s="13">
        <f t="shared" si="3"/>
        <v>0.85135929279284506</v>
      </c>
      <c r="D84" s="6">
        <f t="shared" si="6"/>
        <v>8.0487500000000003E-3</v>
      </c>
      <c r="E84" s="14">
        <f t="shared" si="4"/>
        <v>767.11124748903717</v>
      </c>
      <c r="F84" s="14">
        <f t="shared" si="5"/>
        <v>682.58794983590633</v>
      </c>
      <c r="G84" s="14">
        <f t="shared" si="7"/>
        <v>84.523297653130825</v>
      </c>
      <c r="H84" s="7">
        <f t="shared" si="8"/>
        <v>125334.44225206747</v>
      </c>
    </row>
    <row r="85" spans="1:8">
      <c r="A85">
        <v>68</v>
      </c>
      <c r="B85" s="6">
        <v>9.195E-3</v>
      </c>
      <c r="C85" s="13">
        <f t="shared" ref="C85:C148" si="9">POWER(1+(D85/12),-240)</f>
        <v>0.85135929279284506</v>
      </c>
      <c r="D85" s="6">
        <f t="shared" si="6"/>
        <v>8.0487500000000003E-3</v>
      </c>
      <c r="E85" s="14">
        <f t="shared" ref="E85:E148" si="10">PRODUCT(1/(1-C85),D85/12,170000)</f>
        <v>767.11124748903717</v>
      </c>
      <c r="F85" s="14">
        <f t="shared" ref="F85:F148" si="11">SUM(E85,-G85)</f>
        <v>683.04578148267649</v>
      </c>
      <c r="G85" s="14">
        <f t="shared" si="7"/>
        <v>84.065466006360666</v>
      </c>
      <c r="H85" s="7">
        <f t="shared" si="8"/>
        <v>124651.39647058479</v>
      </c>
    </row>
    <row r="86" spans="1:8">
      <c r="A86">
        <v>69</v>
      </c>
      <c r="B86" s="6">
        <v>9.195E-3</v>
      </c>
      <c r="C86" s="13">
        <f t="shared" si="9"/>
        <v>0.85135929279284506</v>
      </c>
      <c r="D86" s="6">
        <f t="shared" si="6"/>
        <v>8.0487500000000003E-3</v>
      </c>
      <c r="E86" s="14">
        <f t="shared" si="10"/>
        <v>767.11124748903717</v>
      </c>
      <c r="F86" s="14">
        <f t="shared" si="11"/>
        <v>683.5039202104856</v>
      </c>
      <c r="G86" s="14">
        <f t="shared" si="7"/>
        <v>83.607327278551608</v>
      </c>
      <c r="H86" s="7">
        <f t="shared" si="8"/>
        <v>123967.89255037431</v>
      </c>
    </row>
    <row r="87" spans="1:8">
      <c r="A87">
        <v>70</v>
      </c>
      <c r="B87" s="6">
        <v>9.195E-3</v>
      </c>
      <c r="C87" s="13">
        <f t="shared" si="9"/>
        <v>0.85135929279284506</v>
      </c>
      <c r="D87" s="6">
        <f t="shared" si="6"/>
        <v>8.0487500000000003E-3</v>
      </c>
      <c r="E87" s="14">
        <f t="shared" si="10"/>
        <v>767.11124748903717</v>
      </c>
      <c r="F87" s="14">
        <f t="shared" si="11"/>
        <v>683.96236622530171</v>
      </c>
      <c r="G87" s="14">
        <f t="shared" si="7"/>
        <v>83.148881263735447</v>
      </c>
      <c r="H87" s="7">
        <f t="shared" si="8"/>
        <v>123283.93018414901</v>
      </c>
    </row>
    <row r="88" spans="1:8">
      <c r="A88">
        <v>71</v>
      </c>
      <c r="B88" s="6">
        <v>9.195E-3</v>
      </c>
      <c r="C88" s="13">
        <f t="shared" si="9"/>
        <v>0.85135929279284506</v>
      </c>
      <c r="D88" s="6">
        <f t="shared" si="6"/>
        <v>8.0487500000000003E-3</v>
      </c>
      <c r="E88" s="14">
        <f t="shared" si="10"/>
        <v>767.11124748903717</v>
      </c>
      <c r="F88" s="14">
        <f t="shared" si="11"/>
        <v>684.42111973323142</v>
      </c>
      <c r="G88" s="14">
        <f t="shared" si="7"/>
        <v>82.69012775580579</v>
      </c>
      <c r="H88" s="7">
        <f t="shared" si="8"/>
        <v>122599.50906441578</v>
      </c>
    </row>
    <row r="89" spans="1:8">
      <c r="A89">
        <v>72</v>
      </c>
      <c r="B89" s="6">
        <v>9.195E-3</v>
      </c>
      <c r="C89" s="13">
        <f t="shared" si="9"/>
        <v>0.85135929279284506</v>
      </c>
      <c r="D89" s="6">
        <f t="shared" si="6"/>
        <v>8.0487500000000003E-3</v>
      </c>
      <c r="E89" s="14">
        <f t="shared" si="10"/>
        <v>767.11124748903717</v>
      </c>
      <c r="F89" s="14">
        <f t="shared" si="11"/>
        <v>684.88018094051915</v>
      </c>
      <c r="G89" s="14">
        <f t="shared" si="7"/>
        <v>82.231066548518044</v>
      </c>
      <c r="H89" s="7">
        <f t="shared" si="8"/>
        <v>121914.62888347526</v>
      </c>
    </row>
    <row r="90" spans="1:8">
      <c r="A90">
        <v>73</v>
      </c>
      <c r="B90" s="6">
        <v>9.195E-3</v>
      </c>
      <c r="C90" s="13">
        <f t="shared" si="9"/>
        <v>0.85135929279284506</v>
      </c>
      <c r="D90" s="6">
        <f t="shared" si="6"/>
        <v>8.0487500000000003E-3</v>
      </c>
      <c r="E90" s="14">
        <f t="shared" si="10"/>
        <v>767.11124748903717</v>
      </c>
      <c r="F90" s="14">
        <f t="shared" si="11"/>
        <v>685.3395500535479</v>
      </c>
      <c r="G90" s="14">
        <f t="shared" si="7"/>
        <v>81.771697435489301</v>
      </c>
      <c r="H90" s="7">
        <f t="shared" si="8"/>
        <v>121229.28933342172</v>
      </c>
    </row>
    <row r="91" spans="1:8">
      <c r="A91">
        <v>74</v>
      </c>
      <c r="B91" s="6">
        <v>9.195E-3</v>
      </c>
      <c r="C91" s="13">
        <f t="shared" si="9"/>
        <v>0.85135929279284506</v>
      </c>
      <c r="D91" s="6">
        <f t="shared" si="6"/>
        <v>8.0487500000000003E-3</v>
      </c>
      <c r="E91" s="14">
        <f t="shared" si="10"/>
        <v>767.11124748903717</v>
      </c>
      <c r="F91" s="14">
        <f t="shared" si="11"/>
        <v>685.799227278839</v>
      </c>
      <c r="G91" s="14">
        <f t="shared" si="7"/>
        <v>81.312020210198185</v>
      </c>
      <c r="H91" s="7">
        <f t="shared" si="8"/>
        <v>120543.49010614288</v>
      </c>
    </row>
    <row r="92" spans="1:8">
      <c r="A92">
        <v>75</v>
      </c>
      <c r="B92" s="6">
        <v>9.195E-3</v>
      </c>
      <c r="C92" s="13">
        <f t="shared" si="9"/>
        <v>0.85135929279284506</v>
      </c>
      <c r="D92" s="6">
        <f t="shared" si="6"/>
        <v>8.0487500000000003E-3</v>
      </c>
      <c r="E92" s="14">
        <f t="shared" si="10"/>
        <v>767.11124748903717</v>
      </c>
      <c r="F92" s="14">
        <f t="shared" si="11"/>
        <v>686.25921282305239</v>
      </c>
      <c r="G92" s="14">
        <f t="shared" si="7"/>
        <v>80.852034665984789</v>
      </c>
      <c r="H92" s="7">
        <f t="shared" si="8"/>
        <v>119857.23089331984</v>
      </c>
    </row>
    <row r="93" spans="1:8">
      <c r="A93">
        <v>76</v>
      </c>
      <c r="B93" s="6">
        <v>9.195E-3</v>
      </c>
      <c r="C93" s="13">
        <f t="shared" si="9"/>
        <v>0.85135929279284506</v>
      </c>
      <c r="D93" s="6">
        <f t="shared" si="6"/>
        <v>8.0487500000000003E-3</v>
      </c>
      <c r="E93" s="14">
        <f t="shared" si="10"/>
        <v>767.11124748903717</v>
      </c>
      <c r="F93" s="14">
        <f t="shared" si="11"/>
        <v>686.71950689298649</v>
      </c>
      <c r="G93" s="14">
        <f t="shared" si="7"/>
        <v>80.391740596050667</v>
      </c>
      <c r="H93" s="7">
        <f t="shared" si="8"/>
        <v>119170.51138642685</v>
      </c>
    </row>
    <row r="94" spans="1:8">
      <c r="A94">
        <v>77</v>
      </c>
      <c r="B94" s="6">
        <v>9.195E-3</v>
      </c>
      <c r="C94" s="13">
        <f t="shared" si="9"/>
        <v>0.85135929279284506</v>
      </c>
      <c r="D94" s="6">
        <f t="shared" si="6"/>
        <v>8.0487500000000003E-3</v>
      </c>
      <c r="E94" s="14">
        <f t="shared" si="10"/>
        <v>767.11124748903717</v>
      </c>
      <c r="F94" s="14">
        <f t="shared" si="11"/>
        <v>687.18010969557861</v>
      </c>
      <c r="G94" s="14">
        <f t="shared" si="7"/>
        <v>79.931137793458603</v>
      </c>
      <c r="H94" s="7">
        <f t="shared" si="8"/>
        <v>118483.33127673127</v>
      </c>
    </row>
    <row r="95" spans="1:8">
      <c r="A95">
        <v>78</v>
      </c>
      <c r="B95" s="6">
        <v>9.195E-3</v>
      </c>
      <c r="C95" s="13">
        <f t="shared" si="9"/>
        <v>0.85135929279284506</v>
      </c>
      <c r="D95" s="6">
        <f t="shared" si="6"/>
        <v>8.0487500000000003E-3</v>
      </c>
      <c r="E95" s="14">
        <f t="shared" si="10"/>
        <v>767.11124748903717</v>
      </c>
      <c r="F95" s="14">
        <f t="shared" si="11"/>
        <v>687.64102143790456</v>
      </c>
      <c r="G95" s="14">
        <f t="shared" si="7"/>
        <v>79.47022605113257</v>
      </c>
      <c r="H95" s="7">
        <f t="shared" si="8"/>
        <v>117795.69025529338</v>
      </c>
    </row>
    <row r="96" spans="1:8">
      <c r="A96">
        <v>79</v>
      </c>
      <c r="B96" s="6">
        <v>9.195E-3</v>
      </c>
      <c r="C96" s="13">
        <f t="shared" si="9"/>
        <v>0.85135929279284506</v>
      </c>
      <c r="D96" s="6">
        <f t="shared" si="6"/>
        <v>8.0487500000000003E-3</v>
      </c>
      <c r="E96" s="14">
        <f t="shared" si="10"/>
        <v>767.11124748903717</v>
      </c>
      <c r="F96" s="14">
        <f t="shared" si="11"/>
        <v>688.10224232717951</v>
      </c>
      <c r="G96" s="14">
        <f t="shared" si="7"/>
        <v>79.009005161857715</v>
      </c>
      <c r="H96" s="7">
        <f t="shared" si="8"/>
        <v>117107.5880129662</v>
      </c>
    </row>
    <row r="97" spans="1:8">
      <c r="A97">
        <v>80</v>
      </c>
      <c r="B97" s="6">
        <v>9.195E-3</v>
      </c>
      <c r="C97" s="13">
        <f t="shared" si="9"/>
        <v>0.85135929279284506</v>
      </c>
      <c r="D97" s="6">
        <f t="shared" si="6"/>
        <v>8.0487500000000003E-3</v>
      </c>
      <c r="E97" s="14">
        <f t="shared" si="10"/>
        <v>767.11124748903717</v>
      </c>
      <c r="F97" s="14">
        <f t="shared" si="11"/>
        <v>688.56377257075701</v>
      </c>
      <c r="G97" s="14">
        <f t="shared" si="7"/>
        <v>78.547474918280145</v>
      </c>
      <c r="H97" s="7">
        <f t="shared" si="8"/>
        <v>116419.02424039543</v>
      </c>
    </row>
    <row r="98" spans="1:8">
      <c r="A98">
        <v>81</v>
      </c>
      <c r="B98" s="6">
        <v>9.195E-3</v>
      </c>
      <c r="C98" s="13">
        <f t="shared" si="9"/>
        <v>0.85135929279284506</v>
      </c>
      <c r="D98" s="6">
        <f t="shared" si="6"/>
        <v>8.0487500000000003E-3</v>
      </c>
      <c r="E98" s="14">
        <f t="shared" si="10"/>
        <v>767.11124748903717</v>
      </c>
      <c r="F98" s="14">
        <f t="shared" si="11"/>
        <v>689.02561237613031</v>
      </c>
      <c r="G98" s="14">
        <f t="shared" si="7"/>
        <v>78.0856351129069</v>
      </c>
      <c r="H98" s="7">
        <f t="shared" si="8"/>
        <v>115729.9986280193</v>
      </c>
    </row>
    <row r="99" spans="1:8">
      <c r="A99">
        <v>82</v>
      </c>
      <c r="B99" s="6">
        <v>9.195E-3</v>
      </c>
      <c r="C99" s="13">
        <f t="shared" si="9"/>
        <v>0.85135929279284506</v>
      </c>
      <c r="D99" s="6">
        <f t="shared" si="6"/>
        <v>8.0487500000000003E-3</v>
      </c>
      <c r="E99" s="14">
        <f t="shared" si="10"/>
        <v>767.11124748903717</v>
      </c>
      <c r="F99" s="14">
        <f t="shared" si="11"/>
        <v>689.48776195093126</v>
      </c>
      <c r="G99" s="14">
        <f t="shared" si="7"/>
        <v>77.623485538105868</v>
      </c>
      <c r="H99" s="7">
        <f t="shared" si="8"/>
        <v>115040.51086606836</v>
      </c>
    </row>
    <row r="100" spans="1:8">
      <c r="A100">
        <v>83</v>
      </c>
      <c r="B100" s="6">
        <v>9.195E-3</v>
      </c>
      <c r="C100" s="13">
        <f t="shared" si="9"/>
        <v>0.85135929279284506</v>
      </c>
      <c r="D100" s="6">
        <f t="shared" si="6"/>
        <v>8.0487500000000003E-3</v>
      </c>
      <c r="E100" s="14">
        <f t="shared" si="10"/>
        <v>767.11124748903717</v>
      </c>
      <c r="F100" s="14">
        <f t="shared" si="11"/>
        <v>689.95022150293153</v>
      </c>
      <c r="G100" s="14">
        <f t="shared" si="7"/>
        <v>77.161025986105656</v>
      </c>
      <c r="H100" s="7">
        <f t="shared" si="8"/>
        <v>114350.56064456543</v>
      </c>
    </row>
    <row r="101" spans="1:8">
      <c r="A101">
        <v>84</v>
      </c>
      <c r="B101" s="6">
        <v>9.195E-3</v>
      </c>
      <c r="C101" s="13">
        <f t="shared" si="9"/>
        <v>0.85135929279284506</v>
      </c>
      <c r="D101" s="6">
        <f t="shared" si="6"/>
        <v>8.0487500000000003E-3</v>
      </c>
      <c r="E101" s="14">
        <f t="shared" si="10"/>
        <v>767.11124748903717</v>
      </c>
      <c r="F101" s="14">
        <f t="shared" si="11"/>
        <v>690.41299124004172</v>
      </c>
      <c r="G101" s="14">
        <f t="shared" si="7"/>
        <v>76.698256248995506</v>
      </c>
      <c r="H101" s="7">
        <f t="shared" si="8"/>
        <v>113660.14765332539</v>
      </c>
    </row>
    <row r="102" spans="1:8">
      <c r="A102">
        <v>85</v>
      </c>
      <c r="B102" s="6">
        <v>9.195E-3</v>
      </c>
      <c r="C102" s="13">
        <f t="shared" si="9"/>
        <v>0.85135929279284506</v>
      </c>
      <c r="D102" s="6">
        <f t="shared" si="6"/>
        <v>8.0487500000000003E-3</v>
      </c>
      <c r="E102" s="14">
        <f t="shared" si="10"/>
        <v>767.11124748903717</v>
      </c>
      <c r="F102" s="14">
        <f t="shared" si="11"/>
        <v>690.87607137031193</v>
      </c>
      <c r="G102" s="14">
        <f t="shared" si="7"/>
        <v>76.235176118725221</v>
      </c>
      <c r="H102" s="7">
        <f t="shared" si="8"/>
        <v>112969.27158195508</v>
      </c>
    </row>
    <row r="103" spans="1:8">
      <c r="A103">
        <v>86</v>
      </c>
      <c r="B103" s="6">
        <v>9.195E-3</v>
      </c>
      <c r="C103" s="13">
        <f t="shared" si="9"/>
        <v>0.85135929279284506</v>
      </c>
      <c r="D103" s="6">
        <f t="shared" si="6"/>
        <v>8.0487500000000003E-3</v>
      </c>
      <c r="E103" s="14">
        <f t="shared" si="10"/>
        <v>767.11124748903717</v>
      </c>
      <c r="F103" s="14">
        <f t="shared" si="11"/>
        <v>691.3394621019321</v>
      </c>
      <c r="G103" s="14">
        <f t="shared" si="7"/>
        <v>75.771785387105083</v>
      </c>
      <c r="H103" s="7">
        <f t="shared" si="8"/>
        <v>112277.93211985315</v>
      </c>
    </row>
    <row r="104" spans="1:8">
      <c r="A104">
        <v>87</v>
      </c>
      <c r="B104" s="6">
        <v>9.195E-3</v>
      </c>
      <c r="C104" s="13">
        <f t="shared" si="9"/>
        <v>0.85135929279284506</v>
      </c>
      <c r="D104" s="6">
        <f t="shared" si="6"/>
        <v>8.0487500000000003E-3</v>
      </c>
      <c r="E104" s="14">
        <f t="shared" si="10"/>
        <v>767.11124748903717</v>
      </c>
      <c r="F104" s="14">
        <f t="shared" si="11"/>
        <v>691.80316364323153</v>
      </c>
      <c r="G104" s="14">
        <f t="shared" si="7"/>
        <v>75.308083845805683</v>
      </c>
      <c r="H104" s="7">
        <f t="shared" si="8"/>
        <v>111586.12895620993</v>
      </c>
    </row>
    <row r="105" spans="1:8">
      <c r="A105">
        <v>88</v>
      </c>
      <c r="B105" s="6">
        <v>9.195E-3</v>
      </c>
      <c r="C105" s="13">
        <f t="shared" si="9"/>
        <v>0.85135929279284506</v>
      </c>
      <c r="D105" s="6">
        <f t="shared" si="6"/>
        <v>8.0487500000000003E-3</v>
      </c>
      <c r="E105" s="14">
        <f t="shared" si="10"/>
        <v>767.11124748903717</v>
      </c>
      <c r="F105" s="14">
        <f t="shared" si="11"/>
        <v>692.26717620267925</v>
      </c>
      <c r="G105" s="14">
        <f t="shared" si="7"/>
        <v>74.844071286357888</v>
      </c>
      <c r="H105" s="7">
        <f t="shared" si="8"/>
        <v>110893.86178000725</v>
      </c>
    </row>
    <row r="106" spans="1:8">
      <c r="A106">
        <v>89</v>
      </c>
      <c r="B106" s="6">
        <v>9.195E-3</v>
      </c>
      <c r="C106" s="13">
        <f t="shared" si="9"/>
        <v>0.85135929279284506</v>
      </c>
      <c r="D106" s="6">
        <f t="shared" si="6"/>
        <v>8.0487500000000003E-3</v>
      </c>
      <c r="E106" s="14">
        <f t="shared" si="10"/>
        <v>767.11124748903717</v>
      </c>
      <c r="F106" s="14">
        <f t="shared" si="11"/>
        <v>692.73149998888437</v>
      </c>
      <c r="G106" s="14">
        <f t="shared" si="7"/>
        <v>74.379747500152789</v>
      </c>
      <c r="H106" s="7">
        <f t="shared" si="8"/>
        <v>110201.13028001836</v>
      </c>
    </row>
    <row r="107" spans="1:8">
      <c r="A107">
        <v>90</v>
      </c>
      <c r="B107" s="6">
        <v>9.195E-3</v>
      </c>
      <c r="C107" s="13">
        <f t="shared" si="9"/>
        <v>0.85135929279284506</v>
      </c>
      <c r="D107" s="6">
        <f t="shared" si="6"/>
        <v>8.0487500000000003E-3</v>
      </c>
      <c r="E107" s="14">
        <f t="shared" si="10"/>
        <v>767.11124748903717</v>
      </c>
      <c r="F107" s="14">
        <f t="shared" si="11"/>
        <v>693.19613521059568</v>
      </c>
      <c r="G107" s="14">
        <f t="shared" si="7"/>
        <v>73.915112278441484</v>
      </c>
      <c r="H107" s="7">
        <f t="shared" si="8"/>
        <v>109507.93414480776</v>
      </c>
    </row>
    <row r="108" spans="1:8">
      <c r="A108">
        <v>91</v>
      </c>
      <c r="B108" s="6">
        <v>9.195E-3</v>
      </c>
      <c r="C108" s="13">
        <f t="shared" si="9"/>
        <v>0.85135929279284506</v>
      </c>
      <c r="D108" s="6">
        <f t="shared" si="6"/>
        <v>8.0487500000000003E-3</v>
      </c>
      <c r="E108" s="14">
        <f t="shared" si="10"/>
        <v>767.11124748903717</v>
      </c>
      <c r="F108" s="14">
        <f t="shared" si="11"/>
        <v>693.66108207670209</v>
      </c>
      <c r="G108" s="14">
        <f t="shared" si="7"/>
        <v>73.450165412335124</v>
      </c>
      <c r="H108" s="7">
        <f t="shared" si="8"/>
        <v>108814.27306273105</v>
      </c>
    </row>
    <row r="109" spans="1:8">
      <c r="A109">
        <v>92</v>
      </c>
      <c r="B109" s="6">
        <v>9.195E-3</v>
      </c>
      <c r="C109" s="13">
        <f t="shared" si="9"/>
        <v>0.85135929279284506</v>
      </c>
      <c r="D109" s="6">
        <f t="shared" si="6"/>
        <v>8.0487500000000003E-3</v>
      </c>
      <c r="E109" s="14">
        <f t="shared" si="10"/>
        <v>767.11124748903717</v>
      </c>
      <c r="F109" s="14">
        <f t="shared" si="11"/>
        <v>694.1263407962324</v>
      </c>
      <c r="G109" s="14">
        <f t="shared" si="7"/>
        <v>72.984906692804714</v>
      </c>
      <c r="H109" s="7">
        <f t="shared" si="8"/>
        <v>108120.14672193481</v>
      </c>
    </row>
    <row r="110" spans="1:8">
      <c r="A110">
        <v>93</v>
      </c>
      <c r="B110" s="6">
        <v>9.195E-3</v>
      </c>
      <c r="C110" s="13">
        <f t="shared" si="9"/>
        <v>0.85135929279284506</v>
      </c>
      <c r="D110" s="6">
        <f t="shared" si="6"/>
        <v>8.0487500000000003E-3</v>
      </c>
      <c r="E110" s="14">
        <f t="shared" si="10"/>
        <v>767.11124748903717</v>
      </c>
      <c r="F110" s="14">
        <f t="shared" si="11"/>
        <v>694.59191157835608</v>
      </c>
      <c r="G110" s="14">
        <f t="shared" si="7"/>
        <v>72.519335910681079</v>
      </c>
      <c r="H110" s="7">
        <f t="shared" si="8"/>
        <v>107425.55481035645</v>
      </c>
    </row>
    <row r="111" spans="1:8">
      <c r="A111">
        <v>94</v>
      </c>
      <c r="B111" s="6">
        <v>9.195E-3</v>
      </c>
      <c r="C111" s="13">
        <f t="shared" si="9"/>
        <v>0.85135929279284506</v>
      </c>
      <c r="D111" s="6">
        <f t="shared" si="6"/>
        <v>8.0487500000000003E-3</v>
      </c>
      <c r="E111" s="14">
        <f t="shared" si="10"/>
        <v>767.11124748903717</v>
      </c>
      <c r="F111" s="14">
        <f t="shared" si="11"/>
        <v>695.05779463238241</v>
      </c>
      <c r="G111" s="14">
        <f t="shared" si="7"/>
        <v>72.053452856654715</v>
      </c>
      <c r="H111" s="7">
        <f t="shared" si="8"/>
        <v>106730.49701572408</v>
      </c>
    </row>
    <row r="112" spans="1:8">
      <c r="A112">
        <v>95</v>
      </c>
      <c r="B112" s="6">
        <v>9.195E-3</v>
      </c>
      <c r="C112" s="13">
        <f t="shared" si="9"/>
        <v>0.85135929279284506</v>
      </c>
      <c r="D112" s="6">
        <f t="shared" si="6"/>
        <v>8.0487500000000003E-3</v>
      </c>
      <c r="E112" s="14">
        <f t="shared" si="10"/>
        <v>767.11124748903717</v>
      </c>
      <c r="F112" s="14">
        <f t="shared" si="11"/>
        <v>695.52399016776144</v>
      </c>
      <c r="G112" s="14">
        <f t="shared" si="7"/>
        <v>71.587257321275771</v>
      </c>
      <c r="H112" s="7">
        <f t="shared" si="8"/>
        <v>106034.97302555632</v>
      </c>
    </row>
    <row r="113" spans="1:8">
      <c r="A113">
        <v>96</v>
      </c>
      <c r="B113" s="6">
        <v>9.195E-3</v>
      </c>
      <c r="C113" s="13">
        <f t="shared" si="9"/>
        <v>0.85135929279284506</v>
      </c>
      <c r="D113" s="6">
        <f t="shared" si="6"/>
        <v>8.0487500000000003E-3</v>
      </c>
      <c r="E113" s="14">
        <f t="shared" si="10"/>
        <v>767.11124748903717</v>
      </c>
      <c r="F113" s="14">
        <f t="shared" si="11"/>
        <v>695.99049839408326</v>
      </c>
      <c r="G113" s="14">
        <f t="shared" si="7"/>
        <v>71.120749094953865</v>
      </c>
      <c r="H113" s="7">
        <f t="shared" si="8"/>
        <v>105338.98252716224</v>
      </c>
    </row>
    <row r="114" spans="1:8">
      <c r="A114">
        <v>97</v>
      </c>
      <c r="B114" s="6">
        <v>9.195E-3</v>
      </c>
      <c r="C114" s="13">
        <f t="shared" si="9"/>
        <v>0.85135929279284506</v>
      </c>
      <c r="D114" s="6">
        <f t="shared" si="6"/>
        <v>8.0487500000000003E-3</v>
      </c>
      <c r="E114" s="14">
        <f t="shared" si="10"/>
        <v>767.11124748903717</v>
      </c>
      <c r="F114" s="14">
        <f t="shared" si="11"/>
        <v>696.45731952107906</v>
      </c>
      <c r="G114" s="14">
        <f t="shared" si="7"/>
        <v>70.653927967958097</v>
      </c>
      <c r="H114" s="7">
        <f t="shared" si="8"/>
        <v>104642.52520764116</v>
      </c>
    </row>
    <row r="115" spans="1:8">
      <c r="A115">
        <v>98</v>
      </c>
      <c r="B115" s="6">
        <v>9.195E-3</v>
      </c>
      <c r="C115" s="13">
        <f t="shared" si="9"/>
        <v>0.85135929279284506</v>
      </c>
      <c r="D115" s="6">
        <f t="shared" si="6"/>
        <v>8.0487500000000003E-3</v>
      </c>
      <c r="E115" s="14">
        <f t="shared" si="10"/>
        <v>767.11124748903717</v>
      </c>
      <c r="F115" s="14">
        <f t="shared" si="11"/>
        <v>696.9244537586203</v>
      </c>
      <c r="G115" s="14">
        <f t="shared" si="7"/>
        <v>70.186793730416824</v>
      </c>
      <c r="H115" s="7">
        <f t="shared" si="8"/>
        <v>103945.60075388254</v>
      </c>
    </row>
    <row r="116" spans="1:8">
      <c r="A116">
        <v>99</v>
      </c>
      <c r="B116" s="6">
        <v>9.195E-3</v>
      </c>
      <c r="C116" s="13">
        <f t="shared" si="9"/>
        <v>0.85135929279284506</v>
      </c>
      <c r="D116" s="6">
        <f t="shared" si="6"/>
        <v>8.0487500000000003E-3</v>
      </c>
      <c r="E116" s="14">
        <f t="shared" si="10"/>
        <v>767.11124748903717</v>
      </c>
      <c r="F116" s="14">
        <f t="shared" si="11"/>
        <v>697.39190131671944</v>
      </c>
      <c r="G116" s="14">
        <f t="shared" si="7"/>
        <v>69.719346172317671</v>
      </c>
      <c r="H116" s="7">
        <f t="shared" si="8"/>
        <v>103248.20885256582</v>
      </c>
    </row>
    <row r="117" spans="1:8">
      <c r="A117">
        <v>100</v>
      </c>
      <c r="B117" s="6">
        <v>9.195E-3</v>
      </c>
      <c r="C117" s="13">
        <f t="shared" si="9"/>
        <v>0.85135929279284506</v>
      </c>
      <c r="D117" s="6">
        <f t="shared" si="6"/>
        <v>8.0487500000000003E-3</v>
      </c>
      <c r="E117" s="14">
        <f t="shared" si="10"/>
        <v>767.11124748903717</v>
      </c>
      <c r="F117" s="14">
        <f t="shared" si="11"/>
        <v>697.85966240552978</v>
      </c>
      <c r="G117" s="14">
        <f t="shared" si="7"/>
        <v>69.251585083507436</v>
      </c>
      <c r="H117" s="7">
        <f t="shared" si="8"/>
        <v>102550.34919016028</v>
      </c>
    </row>
    <row r="118" spans="1:8">
      <c r="A118">
        <v>101</v>
      </c>
      <c r="B118" s="6">
        <v>9.195E-3</v>
      </c>
      <c r="C118" s="13">
        <f t="shared" si="9"/>
        <v>0.85135929279284506</v>
      </c>
      <c r="D118" s="6">
        <f t="shared" si="6"/>
        <v>8.0487500000000003E-3</v>
      </c>
      <c r="E118" s="14">
        <f t="shared" si="10"/>
        <v>767.11124748903717</v>
      </c>
      <c r="F118" s="14">
        <f t="shared" si="11"/>
        <v>698.32773723534524</v>
      </c>
      <c r="G118" s="14">
        <f t="shared" si="7"/>
        <v>68.783510253691887</v>
      </c>
      <c r="H118" s="7">
        <f t="shared" si="8"/>
        <v>101852.02145292494</v>
      </c>
    </row>
    <row r="119" spans="1:8">
      <c r="A119">
        <v>102</v>
      </c>
      <c r="B119" s="6">
        <v>9.195E-3</v>
      </c>
      <c r="C119" s="13">
        <f t="shared" si="9"/>
        <v>0.85135929279284506</v>
      </c>
      <c r="D119" s="6">
        <f t="shared" si="6"/>
        <v>8.0487500000000003E-3</v>
      </c>
      <c r="E119" s="14">
        <f t="shared" si="10"/>
        <v>767.11124748903717</v>
      </c>
      <c r="F119" s="14">
        <f t="shared" si="11"/>
        <v>698.79612601660142</v>
      </c>
      <c r="G119" s="14">
        <f t="shared" si="7"/>
        <v>68.315121472435791</v>
      </c>
      <c r="H119" s="7">
        <f t="shared" si="8"/>
        <v>101153.22532690833</v>
      </c>
    </row>
    <row r="120" spans="1:8">
      <c r="A120">
        <v>103</v>
      </c>
      <c r="B120" s="6">
        <v>9.195E-3</v>
      </c>
      <c r="C120" s="13">
        <f t="shared" si="9"/>
        <v>0.85135929279284506</v>
      </c>
      <c r="D120" s="6">
        <f t="shared" si="6"/>
        <v>8.0487500000000003E-3</v>
      </c>
      <c r="E120" s="14">
        <f t="shared" si="10"/>
        <v>767.11124748903717</v>
      </c>
      <c r="F120" s="14">
        <f t="shared" si="11"/>
        <v>699.26482895987442</v>
      </c>
      <c r="G120" s="14">
        <f t="shared" si="7"/>
        <v>67.84641852916279</v>
      </c>
      <c r="H120" s="7">
        <f t="shared" si="8"/>
        <v>100453.96049794846</v>
      </c>
    </row>
    <row r="121" spans="1:8">
      <c r="A121">
        <v>104</v>
      </c>
      <c r="B121" s="6">
        <v>9.195E-3</v>
      </c>
      <c r="C121" s="13">
        <f t="shared" si="9"/>
        <v>0.85135929279284506</v>
      </c>
      <c r="D121" s="6">
        <f t="shared" si="6"/>
        <v>8.0487500000000003E-3</v>
      </c>
      <c r="E121" s="14">
        <f t="shared" si="10"/>
        <v>767.11124748903717</v>
      </c>
      <c r="F121" s="14">
        <f t="shared" si="11"/>
        <v>699.73384627588189</v>
      </c>
      <c r="G121" s="14">
        <f t="shared" si="7"/>
        <v>67.377401213155224</v>
      </c>
      <c r="H121" s="7">
        <f t="shared" si="8"/>
        <v>99754.226651672579</v>
      </c>
    </row>
    <row r="122" spans="1:8">
      <c r="A122">
        <v>105</v>
      </c>
      <c r="B122" s="6">
        <v>9.195E-3</v>
      </c>
      <c r="C122" s="13">
        <f t="shared" si="9"/>
        <v>0.85135929279284506</v>
      </c>
      <c r="D122" s="6">
        <f t="shared" si="6"/>
        <v>8.0487500000000003E-3</v>
      </c>
      <c r="E122" s="14">
        <f t="shared" si="10"/>
        <v>767.11124748903717</v>
      </c>
      <c r="F122" s="14">
        <f t="shared" si="11"/>
        <v>700.203178175483</v>
      </c>
      <c r="G122" s="14">
        <f t="shared" si="7"/>
        <v>66.908069313554151</v>
      </c>
      <c r="H122" s="7">
        <f t="shared" si="8"/>
        <v>99054.023473497102</v>
      </c>
    </row>
    <row r="123" spans="1:8">
      <c r="A123">
        <v>106</v>
      </c>
      <c r="B123" s="6">
        <v>9.195E-3</v>
      </c>
      <c r="C123" s="13">
        <f t="shared" si="9"/>
        <v>0.85135929279284506</v>
      </c>
      <c r="D123" s="6">
        <f t="shared" si="6"/>
        <v>8.0487500000000003E-3</v>
      </c>
      <c r="E123" s="14">
        <f t="shared" si="10"/>
        <v>767.11124748903717</v>
      </c>
      <c r="F123" s="14">
        <f t="shared" si="11"/>
        <v>700.67282486967804</v>
      </c>
      <c r="G123" s="14">
        <f t="shared" si="7"/>
        <v>66.438422619359145</v>
      </c>
      <c r="H123" s="7">
        <f t="shared" si="8"/>
        <v>98353.350648627427</v>
      </c>
    </row>
    <row r="124" spans="1:8">
      <c r="A124">
        <v>107</v>
      </c>
      <c r="B124" s="6">
        <v>9.195E-3</v>
      </c>
      <c r="C124" s="13">
        <f t="shared" si="9"/>
        <v>0.85135929279284506</v>
      </c>
      <c r="D124" s="6">
        <f t="shared" si="6"/>
        <v>8.0487500000000003E-3</v>
      </c>
      <c r="E124" s="14">
        <f t="shared" si="10"/>
        <v>767.11124748903717</v>
      </c>
      <c r="F124" s="14">
        <f t="shared" si="11"/>
        <v>701.1427865696088</v>
      </c>
      <c r="G124" s="14">
        <f t="shared" si="7"/>
        <v>65.968460919428338</v>
      </c>
      <c r="H124" s="7">
        <f t="shared" si="8"/>
        <v>97652.207862057825</v>
      </c>
    </row>
    <row r="125" spans="1:8">
      <c r="A125">
        <v>108</v>
      </c>
      <c r="B125" s="6">
        <v>9.195E-3</v>
      </c>
      <c r="C125" s="13">
        <f t="shared" si="9"/>
        <v>0.85135929279284506</v>
      </c>
      <c r="D125" s="6">
        <f t="shared" si="6"/>
        <v>8.0487500000000003E-3</v>
      </c>
      <c r="E125" s="14">
        <f t="shared" si="10"/>
        <v>767.11124748903717</v>
      </c>
      <c r="F125" s="14">
        <f t="shared" si="11"/>
        <v>701.61306348655899</v>
      </c>
      <c r="G125" s="14">
        <f t="shared" si="7"/>
        <v>65.498184002478169</v>
      </c>
      <c r="H125" s="7">
        <f t="shared" si="8"/>
        <v>96950.59479857127</v>
      </c>
    </row>
    <row r="126" spans="1:8">
      <c r="A126">
        <v>109</v>
      </c>
      <c r="B126" s="6">
        <v>9.195E-3</v>
      </c>
      <c r="C126" s="13">
        <f t="shared" si="9"/>
        <v>0.85135929279284506</v>
      </c>
      <c r="D126" s="6">
        <f t="shared" si="6"/>
        <v>8.0487500000000003E-3</v>
      </c>
      <c r="E126" s="14">
        <f t="shared" si="10"/>
        <v>767.11124748903717</v>
      </c>
      <c r="F126" s="14">
        <f t="shared" si="11"/>
        <v>702.08365583195382</v>
      </c>
      <c r="G126" s="14">
        <f t="shared" si="7"/>
        <v>65.027591657083377</v>
      </c>
      <c r="H126" s="7">
        <f t="shared" si="8"/>
        <v>96248.511142739313</v>
      </c>
    </row>
    <row r="127" spans="1:8">
      <c r="A127">
        <v>110</v>
      </c>
      <c r="B127" s="6">
        <v>9.195E-3</v>
      </c>
      <c r="C127" s="13">
        <f t="shared" si="9"/>
        <v>0.85135929279284506</v>
      </c>
      <c r="D127" s="6">
        <f t="shared" si="6"/>
        <v>8.0487500000000003E-3</v>
      </c>
      <c r="E127" s="14">
        <f t="shared" si="10"/>
        <v>767.11124748903717</v>
      </c>
      <c r="F127" s="14">
        <f t="shared" si="11"/>
        <v>702.5545638173603</v>
      </c>
      <c r="G127" s="14">
        <f t="shared" si="7"/>
        <v>64.556683671676922</v>
      </c>
      <c r="H127" s="7">
        <f t="shared" si="8"/>
        <v>95545.956578921949</v>
      </c>
    </row>
    <row r="128" spans="1:8">
      <c r="A128">
        <v>111</v>
      </c>
      <c r="B128" s="6">
        <v>9.195E-3</v>
      </c>
      <c r="C128" s="13">
        <f t="shared" si="9"/>
        <v>0.85135929279284506</v>
      </c>
      <c r="D128" s="6">
        <f t="shared" si="6"/>
        <v>8.0487500000000003E-3</v>
      </c>
      <c r="E128" s="14">
        <f t="shared" si="10"/>
        <v>767.11124748903717</v>
      </c>
      <c r="F128" s="14">
        <f t="shared" si="11"/>
        <v>703.02578765448732</v>
      </c>
      <c r="G128" s="14">
        <f t="shared" si="7"/>
        <v>64.085459834549837</v>
      </c>
      <c r="H128" s="7">
        <f t="shared" si="8"/>
        <v>94842.930791267456</v>
      </c>
    </row>
    <row r="129" spans="1:8">
      <c r="A129">
        <v>112</v>
      </c>
      <c r="B129" s="6">
        <v>9.195E-3</v>
      </c>
      <c r="C129" s="13">
        <f t="shared" si="9"/>
        <v>0.85135929279284506</v>
      </c>
      <c r="D129" s="6">
        <f t="shared" si="6"/>
        <v>8.0487500000000003E-3</v>
      </c>
      <c r="E129" s="14">
        <f t="shared" si="10"/>
        <v>767.11124748903717</v>
      </c>
      <c r="F129" s="14">
        <f t="shared" si="11"/>
        <v>703.49732755518596</v>
      </c>
      <c r="G129" s="14">
        <f t="shared" si="7"/>
        <v>63.613919933851157</v>
      </c>
      <c r="H129" s="7">
        <f t="shared" si="8"/>
        <v>94139.433463712267</v>
      </c>
    </row>
    <row r="130" spans="1:8">
      <c r="A130">
        <v>113</v>
      </c>
      <c r="B130" s="6">
        <v>9.195E-3</v>
      </c>
      <c r="C130" s="13">
        <f t="shared" si="9"/>
        <v>0.85135929279284506</v>
      </c>
      <c r="D130" s="6">
        <f t="shared" si="6"/>
        <v>8.0487500000000003E-3</v>
      </c>
      <c r="E130" s="14">
        <f t="shared" si="10"/>
        <v>767.11124748903717</v>
      </c>
      <c r="F130" s="14">
        <f t="shared" si="11"/>
        <v>703.96918373144933</v>
      </c>
      <c r="G130" s="14">
        <f t="shared" si="7"/>
        <v>63.142063757587842</v>
      </c>
      <c r="H130" s="7">
        <f t="shared" si="8"/>
        <v>93435.464279980821</v>
      </c>
    </row>
    <row r="131" spans="1:8">
      <c r="A131">
        <v>114</v>
      </c>
      <c r="B131" s="6">
        <v>9.195E-3</v>
      </c>
      <c r="C131" s="13">
        <f t="shared" si="9"/>
        <v>0.85135929279284506</v>
      </c>
      <c r="D131" s="6">
        <f t="shared" si="6"/>
        <v>8.0487500000000003E-3</v>
      </c>
      <c r="E131" s="14">
        <f t="shared" si="10"/>
        <v>767.11124748903717</v>
      </c>
      <c r="F131" s="14">
        <f t="shared" si="11"/>
        <v>704.44135639541253</v>
      </c>
      <c r="G131" s="14">
        <f t="shared" si="7"/>
        <v>62.669891093624642</v>
      </c>
      <c r="H131" s="7">
        <f t="shared" si="8"/>
        <v>92731.022923585406</v>
      </c>
    </row>
    <row r="132" spans="1:8">
      <c r="A132">
        <v>115</v>
      </c>
      <c r="B132" s="6">
        <v>9.195E-3</v>
      </c>
      <c r="C132" s="13">
        <f t="shared" si="9"/>
        <v>0.85135929279284506</v>
      </c>
      <c r="D132" s="6">
        <f t="shared" si="6"/>
        <v>8.0487500000000003E-3</v>
      </c>
      <c r="E132" s="14">
        <f t="shared" si="10"/>
        <v>767.11124748903717</v>
      </c>
      <c r="F132" s="14">
        <f t="shared" si="11"/>
        <v>704.91384575935319</v>
      </c>
      <c r="G132" s="14">
        <f t="shared" si="7"/>
        <v>62.197401729684003</v>
      </c>
      <c r="H132" s="7">
        <f t="shared" si="8"/>
        <v>92026.109077826055</v>
      </c>
    </row>
    <row r="133" spans="1:8">
      <c r="A133">
        <v>116</v>
      </c>
      <c r="B133" s="6">
        <v>9.195E-3</v>
      </c>
      <c r="C133" s="13">
        <f t="shared" si="9"/>
        <v>0.85135929279284506</v>
      </c>
      <c r="D133" s="6">
        <f t="shared" si="6"/>
        <v>8.0487500000000003E-3</v>
      </c>
      <c r="E133" s="14">
        <f t="shared" si="10"/>
        <v>767.11124748903717</v>
      </c>
      <c r="F133" s="14">
        <f t="shared" si="11"/>
        <v>705.3866520356911</v>
      </c>
      <c r="G133" s="14">
        <f t="shared" si="7"/>
        <v>61.724595453346041</v>
      </c>
      <c r="H133" s="7">
        <f t="shared" si="8"/>
        <v>91320.722425790358</v>
      </c>
    </row>
    <row r="134" spans="1:8">
      <c r="A134">
        <v>117</v>
      </c>
      <c r="B134" s="6">
        <v>9.195E-3</v>
      </c>
      <c r="C134" s="13">
        <f t="shared" si="9"/>
        <v>0.85135929279284506</v>
      </c>
      <c r="D134" s="6">
        <f t="shared" si="6"/>
        <v>8.0487500000000003E-3</v>
      </c>
      <c r="E134" s="14">
        <f t="shared" si="10"/>
        <v>767.11124748903717</v>
      </c>
      <c r="F134" s="14">
        <f t="shared" si="11"/>
        <v>705.8597754369888</v>
      </c>
      <c r="G134" s="14">
        <f t="shared" si="7"/>
        <v>61.251472052048349</v>
      </c>
      <c r="H134" s="7">
        <f t="shared" si="8"/>
        <v>90614.862650353374</v>
      </c>
    </row>
    <row r="135" spans="1:8">
      <c r="A135">
        <v>118</v>
      </c>
      <c r="B135" s="6">
        <v>9.195E-3</v>
      </c>
      <c r="C135" s="13">
        <f t="shared" si="9"/>
        <v>0.85135929279284506</v>
      </c>
      <c r="D135" s="6">
        <f t="shared" si="6"/>
        <v>8.0487500000000003E-3</v>
      </c>
      <c r="E135" s="14">
        <f t="shared" si="10"/>
        <v>767.11124748903717</v>
      </c>
      <c r="F135" s="14">
        <f t="shared" si="11"/>
        <v>706.33321617595118</v>
      </c>
      <c r="G135" s="14">
        <f t="shared" si="7"/>
        <v>60.778031313085982</v>
      </c>
      <c r="H135" s="7">
        <f t="shared" si="8"/>
        <v>89908.529434177428</v>
      </c>
    </row>
    <row r="136" spans="1:8">
      <c r="A136">
        <v>119</v>
      </c>
      <c r="B136" s="6">
        <v>9.195E-3</v>
      </c>
      <c r="C136" s="13">
        <f t="shared" si="9"/>
        <v>0.85135929279284506</v>
      </c>
      <c r="D136" s="6">
        <f t="shared" si="6"/>
        <v>8.0487500000000003E-3</v>
      </c>
      <c r="E136" s="14">
        <f t="shared" si="10"/>
        <v>767.11124748903717</v>
      </c>
      <c r="F136" s="14">
        <f t="shared" si="11"/>
        <v>706.80697446542581</v>
      </c>
      <c r="G136" s="14">
        <f t="shared" si="7"/>
        <v>60.304273023611302</v>
      </c>
      <c r="H136" s="7">
        <f t="shared" si="8"/>
        <v>89201.722459712008</v>
      </c>
    </row>
    <row r="137" spans="1:8">
      <c r="A137">
        <v>120</v>
      </c>
      <c r="B137" s="6">
        <v>9.195E-3</v>
      </c>
      <c r="C137" s="13">
        <f t="shared" si="9"/>
        <v>0.85135929279284506</v>
      </c>
      <c r="D137" s="6">
        <f t="shared" si="6"/>
        <v>8.0487500000000003E-3</v>
      </c>
      <c r="E137" s="14">
        <f t="shared" si="10"/>
        <v>767.11124748903717</v>
      </c>
      <c r="F137" s="14">
        <f t="shared" si="11"/>
        <v>707.28105051840328</v>
      </c>
      <c r="G137" s="14">
        <f t="shared" si="7"/>
        <v>59.830196970633921</v>
      </c>
      <c r="H137" s="7">
        <f t="shared" si="8"/>
        <v>88494.441409193605</v>
      </c>
    </row>
    <row r="138" spans="1:8">
      <c r="A138">
        <v>121</v>
      </c>
      <c r="B138" s="6">
        <v>9.195E-3</v>
      </c>
      <c r="C138" s="13">
        <f t="shared" si="9"/>
        <v>0.85135929279284506</v>
      </c>
      <c r="D138" s="6">
        <f t="shared" si="6"/>
        <v>8.0487500000000003E-3</v>
      </c>
      <c r="E138" s="14">
        <f t="shared" si="10"/>
        <v>767.11124748903717</v>
      </c>
      <c r="F138" s="14">
        <f t="shared" si="11"/>
        <v>707.75544454801661</v>
      </c>
      <c r="G138" s="14">
        <f t="shared" si="7"/>
        <v>59.355802941020585</v>
      </c>
      <c r="H138" s="7">
        <f t="shared" si="8"/>
        <v>87786.685964645585</v>
      </c>
    </row>
    <row r="139" spans="1:8">
      <c r="A139">
        <v>122</v>
      </c>
      <c r="B139" s="6">
        <v>9.195E-3</v>
      </c>
      <c r="C139" s="13">
        <f t="shared" si="9"/>
        <v>0.85135929279284506</v>
      </c>
      <c r="D139" s="6">
        <f t="shared" si="6"/>
        <v>8.0487500000000003E-3</v>
      </c>
      <c r="E139" s="14">
        <f t="shared" si="10"/>
        <v>767.11124748903717</v>
      </c>
      <c r="F139" s="14">
        <f t="shared" si="11"/>
        <v>708.2301567675421</v>
      </c>
      <c r="G139" s="14">
        <f t="shared" si="7"/>
        <v>58.881090721495099</v>
      </c>
      <c r="H139" s="7">
        <f t="shared" si="8"/>
        <v>87078.455807878039</v>
      </c>
    </row>
    <row r="140" spans="1:8">
      <c r="A140">
        <v>123</v>
      </c>
      <c r="B140" s="6">
        <v>9.195E-3</v>
      </c>
      <c r="C140" s="13">
        <f t="shared" si="9"/>
        <v>0.85135929279284506</v>
      </c>
      <c r="D140" s="6">
        <f t="shared" si="6"/>
        <v>8.0487500000000003E-3</v>
      </c>
      <c r="E140" s="14">
        <f t="shared" si="10"/>
        <v>767.11124748903717</v>
      </c>
      <c r="F140" s="14">
        <f t="shared" si="11"/>
        <v>708.70518739039892</v>
      </c>
      <c r="G140" s="14">
        <f t="shared" si="7"/>
        <v>58.4060600986382</v>
      </c>
      <c r="H140" s="7">
        <f t="shared" si="8"/>
        <v>86369.750620487641</v>
      </c>
    </row>
    <row r="141" spans="1:8">
      <c r="A141">
        <v>124</v>
      </c>
      <c r="B141" s="6">
        <v>9.195E-3</v>
      </c>
      <c r="C141" s="13">
        <f t="shared" si="9"/>
        <v>0.85135929279284506</v>
      </c>
      <c r="D141" s="6">
        <f t="shared" si="6"/>
        <v>8.0487500000000003E-3</v>
      </c>
      <c r="E141" s="14">
        <f t="shared" si="10"/>
        <v>767.11124748903717</v>
      </c>
      <c r="F141" s="14">
        <f t="shared" si="11"/>
        <v>709.18053663014962</v>
      </c>
      <c r="G141" s="14">
        <f t="shared" si="7"/>
        <v>57.930710858887494</v>
      </c>
      <c r="H141" s="7">
        <f t="shared" si="8"/>
        <v>85660.570083857485</v>
      </c>
    </row>
    <row r="142" spans="1:8">
      <c r="A142">
        <v>125</v>
      </c>
      <c r="B142" s="6">
        <v>9.195E-3</v>
      </c>
      <c r="C142" s="13">
        <f t="shared" si="9"/>
        <v>0.85135929279284506</v>
      </c>
      <c r="D142" s="6">
        <f t="shared" si="6"/>
        <v>8.0487500000000003E-3</v>
      </c>
      <c r="E142" s="14">
        <f t="shared" si="10"/>
        <v>767.11124748903717</v>
      </c>
      <c r="F142" s="14">
        <f t="shared" si="11"/>
        <v>709.65620470049987</v>
      </c>
      <c r="G142" s="14">
        <f t="shared" si="7"/>
        <v>57.455042788537327</v>
      </c>
      <c r="H142" s="7">
        <f t="shared" si="8"/>
        <v>84950.913879156986</v>
      </c>
    </row>
    <row r="143" spans="1:8">
      <c r="A143">
        <v>126</v>
      </c>
      <c r="B143" s="6">
        <v>9.195E-3</v>
      </c>
      <c r="C143" s="13">
        <f t="shared" si="9"/>
        <v>0.85135929279284506</v>
      </c>
      <c r="D143" s="6">
        <f t="shared" si="6"/>
        <v>8.0487500000000003E-3</v>
      </c>
      <c r="E143" s="14">
        <f t="shared" si="10"/>
        <v>767.11124748903717</v>
      </c>
      <c r="F143" s="14">
        <f t="shared" si="11"/>
        <v>710.13219181529848</v>
      </c>
      <c r="G143" s="14">
        <f t="shared" si="7"/>
        <v>56.979055673738735</v>
      </c>
      <c r="H143" s="7">
        <f t="shared" si="8"/>
        <v>84240.781687341689</v>
      </c>
    </row>
    <row r="144" spans="1:8">
      <c r="A144">
        <v>127</v>
      </c>
      <c r="B144" s="6">
        <v>9.195E-3</v>
      </c>
      <c r="C144" s="13">
        <f t="shared" si="9"/>
        <v>0.85135929279284506</v>
      </c>
      <c r="D144" s="6">
        <f t="shared" si="6"/>
        <v>8.0487500000000003E-3</v>
      </c>
      <c r="E144" s="14">
        <f t="shared" si="10"/>
        <v>767.11124748903717</v>
      </c>
      <c r="F144" s="14">
        <f t="shared" si="11"/>
        <v>710.60849818853785</v>
      </c>
      <c r="G144" s="14">
        <f t="shared" si="7"/>
        <v>56.502749300499289</v>
      </c>
      <c r="H144" s="7">
        <f t="shared" si="8"/>
        <v>83530.173189153153</v>
      </c>
    </row>
    <row r="145" spans="1:8">
      <c r="A145">
        <v>128</v>
      </c>
      <c r="B145" s="6">
        <v>9.195E-3</v>
      </c>
      <c r="C145" s="13">
        <f t="shared" si="9"/>
        <v>0.85135929279284506</v>
      </c>
      <c r="D145" s="6">
        <f t="shared" si="6"/>
        <v>8.0487500000000003E-3</v>
      </c>
      <c r="E145" s="14">
        <f t="shared" si="10"/>
        <v>767.11124748903717</v>
      </c>
      <c r="F145" s="14">
        <f t="shared" si="11"/>
        <v>711.08512403435418</v>
      </c>
      <c r="G145" s="14">
        <f t="shared" si="7"/>
        <v>56.026123454683038</v>
      </c>
      <c r="H145" s="7">
        <f t="shared" si="8"/>
        <v>82819.088065118805</v>
      </c>
    </row>
    <row r="146" spans="1:8">
      <c r="A146">
        <v>129</v>
      </c>
      <c r="B146" s="6">
        <v>9.195E-3</v>
      </c>
      <c r="C146" s="13">
        <f t="shared" si="9"/>
        <v>0.85135929279284506</v>
      </c>
      <c r="D146" s="6">
        <f t="shared" si="6"/>
        <v>8.0487500000000003E-3</v>
      </c>
      <c r="E146" s="14">
        <f t="shared" si="10"/>
        <v>767.11124748903717</v>
      </c>
      <c r="F146" s="14">
        <f t="shared" si="11"/>
        <v>711.56206956702681</v>
      </c>
      <c r="G146" s="14">
        <f t="shared" si="7"/>
        <v>55.549177922010415</v>
      </c>
      <c r="H146" s="7">
        <f t="shared" si="8"/>
        <v>82107.525995551783</v>
      </c>
    </row>
    <row r="147" spans="1:8">
      <c r="A147">
        <v>130</v>
      </c>
      <c r="B147" s="6">
        <v>9.195E-3</v>
      </c>
      <c r="C147" s="13">
        <f t="shared" si="9"/>
        <v>0.85135929279284506</v>
      </c>
      <c r="D147" s="6">
        <f t="shared" ref="D147:D210" si="12">SUM((B147+2.3%)/4)</f>
        <v>8.0487500000000003E-3</v>
      </c>
      <c r="E147" s="14">
        <f t="shared" si="10"/>
        <v>767.11124748903717</v>
      </c>
      <c r="F147" s="14">
        <f t="shared" si="11"/>
        <v>712.03933500097901</v>
      </c>
      <c r="G147" s="14">
        <f t="shared" ref="G147:G210" si="13">PRODUCT(H146,D147)/12</f>
        <v>55.071912488058125</v>
      </c>
      <c r="H147" s="7">
        <f t="shared" ref="H147:H210" si="14">SUM(H146,-F147)</f>
        <v>81395.4866605508</v>
      </c>
    </row>
    <row r="148" spans="1:8">
      <c r="A148">
        <v>131</v>
      </c>
      <c r="B148" s="6">
        <v>9.195E-3</v>
      </c>
      <c r="C148" s="13">
        <f t="shared" si="9"/>
        <v>0.85135929279284506</v>
      </c>
      <c r="D148" s="6">
        <f t="shared" si="12"/>
        <v>8.0487500000000003E-3</v>
      </c>
      <c r="E148" s="14">
        <f t="shared" si="10"/>
        <v>767.11124748903717</v>
      </c>
      <c r="F148" s="14">
        <f t="shared" si="11"/>
        <v>712.5169205507782</v>
      </c>
      <c r="G148" s="14">
        <f t="shared" si="13"/>
        <v>54.594326938259023</v>
      </c>
      <c r="H148" s="7">
        <f t="shared" si="14"/>
        <v>80682.969740000015</v>
      </c>
    </row>
    <row r="149" spans="1:8">
      <c r="A149">
        <v>132</v>
      </c>
      <c r="B149" s="6">
        <v>9.195E-3</v>
      </c>
      <c r="C149" s="13">
        <f t="shared" ref="C149:C212" si="15">POWER(1+(D149/12),-240)</f>
        <v>0.85135929279284506</v>
      </c>
      <c r="D149" s="6">
        <f t="shared" si="12"/>
        <v>8.0487500000000003E-3</v>
      </c>
      <c r="E149" s="14">
        <f t="shared" ref="E149:E212" si="16">PRODUCT(1/(1-C149),D149/12,170000)</f>
        <v>767.11124748903717</v>
      </c>
      <c r="F149" s="14">
        <f t="shared" ref="F149:F212" si="17">SUM(E149,-G149)</f>
        <v>712.99482643113504</v>
      </c>
      <c r="G149" s="14">
        <f t="shared" si="13"/>
        <v>54.116421057902095</v>
      </c>
      <c r="H149" s="7">
        <f t="shared" si="14"/>
        <v>79969.974913568876</v>
      </c>
    </row>
    <row r="150" spans="1:8">
      <c r="A150">
        <v>133</v>
      </c>
      <c r="B150" s="6">
        <v>9.195E-3</v>
      </c>
      <c r="C150" s="13">
        <f t="shared" si="15"/>
        <v>0.85135929279284506</v>
      </c>
      <c r="D150" s="6">
        <f t="shared" si="12"/>
        <v>8.0487500000000003E-3</v>
      </c>
      <c r="E150" s="14">
        <f t="shared" si="16"/>
        <v>767.11124748903717</v>
      </c>
      <c r="F150" s="14">
        <f t="shared" si="17"/>
        <v>713.47305285690481</v>
      </c>
      <c r="G150" s="14">
        <f t="shared" si="13"/>
        <v>53.638194632132297</v>
      </c>
      <c r="H150" s="7">
        <f t="shared" si="14"/>
        <v>79256.501860711971</v>
      </c>
    </row>
    <row r="151" spans="1:8">
      <c r="A151">
        <v>134</v>
      </c>
      <c r="B151" s="6">
        <v>9.195E-3</v>
      </c>
      <c r="C151" s="13">
        <f t="shared" si="15"/>
        <v>0.85135929279284506</v>
      </c>
      <c r="D151" s="6">
        <f t="shared" si="12"/>
        <v>8.0487500000000003E-3</v>
      </c>
      <c r="E151" s="14">
        <f t="shared" si="16"/>
        <v>767.11124748903717</v>
      </c>
      <c r="F151" s="14">
        <f t="shared" si="17"/>
        <v>713.95160004308673</v>
      </c>
      <c r="G151" s="14">
        <f t="shared" si="13"/>
        <v>53.159647445950462</v>
      </c>
      <c r="H151" s="7">
        <f t="shared" si="14"/>
        <v>78542.550260668882</v>
      </c>
    </row>
    <row r="152" spans="1:8">
      <c r="A152">
        <v>135</v>
      </c>
      <c r="B152" s="6">
        <v>9.195E-3</v>
      </c>
      <c r="C152" s="13">
        <f t="shared" si="15"/>
        <v>0.85135929279284506</v>
      </c>
      <c r="D152" s="6">
        <f t="shared" si="12"/>
        <v>8.0487500000000003E-3</v>
      </c>
      <c r="E152" s="14">
        <f t="shared" si="16"/>
        <v>767.11124748903717</v>
      </c>
      <c r="F152" s="14">
        <f t="shared" si="17"/>
        <v>714.43046820482391</v>
      </c>
      <c r="G152" s="14">
        <f t="shared" si="13"/>
        <v>52.680779284213223</v>
      </c>
      <c r="H152" s="7">
        <f t="shared" si="14"/>
        <v>77828.119792464058</v>
      </c>
    </row>
    <row r="153" spans="1:8">
      <c r="A153">
        <v>136</v>
      </c>
      <c r="B153" s="6">
        <v>9.195E-3</v>
      </c>
      <c r="C153" s="13">
        <f t="shared" si="15"/>
        <v>0.85135929279284506</v>
      </c>
      <c r="D153" s="6">
        <f t="shared" si="12"/>
        <v>8.0487500000000003E-3</v>
      </c>
      <c r="E153" s="14">
        <f t="shared" si="16"/>
        <v>767.11124748903717</v>
      </c>
      <c r="F153" s="14">
        <f t="shared" si="17"/>
        <v>714.90965755740422</v>
      </c>
      <c r="G153" s="14">
        <f t="shared" si="13"/>
        <v>52.201589931632924</v>
      </c>
      <c r="H153" s="7">
        <f t="shared" si="14"/>
        <v>77113.210134906651</v>
      </c>
    </row>
    <row r="154" spans="1:8">
      <c r="A154">
        <v>137</v>
      </c>
      <c r="B154" s="6">
        <v>9.195E-3</v>
      </c>
      <c r="C154" s="13">
        <f t="shared" si="15"/>
        <v>0.85135929279284506</v>
      </c>
      <c r="D154" s="6">
        <f t="shared" si="12"/>
        <v>8.0487500000000003E-3</v>
      </c>
      <c r="E154" s="14">
        <f t="shared" si="16"/>
        <v>767.11124748903717</v>
      </c>
      <c r="F154" s="14">
        <f t="shared" si="17"/>
        <v>715.38916831625966</v>
      </c>
      <c r="G154" s="14">
        <f t="shared" si="13"/>
        <v>51.722079172777491</v>
      </c>
      <c r="H154" s="7">
        <f t="shared" si="14"/>
        <v>76397.820966590385</v>
      </c>
    </row>
    <row r="155" spans="1:8">
      <c r="A155">
        <v>138</v>
      </c>
      <c r="B155" s="6">
        <v>9.195E-3</v>
      </c>
      <c r="C155" s="13">
        <f t="shared" si="15"/>
        <v>0.85135929279284506</v>
      </c>
      <c r="D155" s="6">
        <f t="shared" si="12"/>
        <v>8.0487500000000003E-3</v>
      </c>
      <c r="E155" s="14">
        <f t="shared" si="16"/>
        <v>767.11124748903717</v>
      </c>
      <c r="F155" s="14">
        <f t="shared" si="17"/>
        <v>715.86900069696685</v>
      </c>
      <c r="G155" s="14">
        <f t="shared" si="13"/>
        <v>51.242246792070368</v>
      </c>
      <c r="H155" s="7">
        <f t="shared" si="14"/>
        <v>75681.951965893415</v>
      </c>
    </row>
    <row r="156" spans="1:8">
      <c r="A156">
        <v>139</v>
      </c>
      <c r="B156" s="6">
        <v>9.195E-3</v>
      </c>
      <c r="C156" s="13">
        <f t="shared" si="15"/>
        <v>0.85135929279284506</v>
      </c>
      <c r="D156" s="6">
        <f t="shared" si="12"/>
        <v>8.0487500000000003E-3</v>
      </c>
      <c r="E156" s="14">
        <f t="shared" si="16"/>
        <v>767.11124748903717</v>
      </c>
      <c r="F156" s="14">
        <f t="shared" si="17"/>
        <v>716.3491549152468</v>
      </c>
      <c r="G156" s="14">
        <f t="shared" si="13"/>
        <v>50.76209257379039</v>
      </c>
      <c r="H156" s="7">
        <f t="shared" si="14"/>
        <v>74965.602810978162</v>
      </c>
    </row>
    <row r="157" spans="1:8">
      <c r="A157">
        <v>140</v>
      </c>
      <c r="B157" s="6">
        <v>9.195E-3</v>
      </c>
      <c r="C157" s="13">
        <f t="shared" si="15"/>
        <v>0.85135929279284506</v>
      </c>
      <c r="D157" s="6">
        <f t="shared" si="12"/>
        <v>8.0487500000000003E-3</v>
      </c>
      <c r="E157" s="14">
        <f t="shared" si="16"/>
        <v>767.11124748903717</v>
      </c>
      <c r="F157" s="14">
        <f t="shared" si="17"/>
        <v>716.82963118696546</v>
      </c>
      <c r="G157" s="14">
        <f t="shared" si="13"/>
        <v>50.281616302071711</v>
      </c>
      <c r="H157" s="7">
        <f t="shared" si="14"/>
        <v>74248.773179791198</v>
      </c>
    </row>
    <row r="158" spans="1:8">
      <c r="A158">
        <v>141</v>
      </c>
      <c r="B158" s="6">
        <v>9.195E-3</v>
      </c>
      <c r="C158" s="13">
        <f t="shared" si="15"/>
        <v>0.85135929279284506</v>
      </c>
      <c r="D158" s="6">
        <f t="shared" si="12"/>
        <v>8.0487500000000003E-3</v>
      </c>
      <c r="E158" s="14">
        <f t="shared" si="16"/>
        <v>767.11124748903717</v>
      </c>
      <c r="F158" s="14">
        <f t="shared" si="17"/>
        <v>717.3104297281335</v>
      </c>
      <c r="G158" s="14">
        <f t="shared" si="13"/>
        <v>49.800817760903705</v>
      </c>
      <c r="H158" s="7">
        <f t="shared" si="14"/>
        <v>73531.46275006306</v>
      </c>
    </row>
    <row r="159" spans="1:8">
      <c r="A159">
        <v>142</v>
      </c>
      <c r="B159" s="6">
        <v>9.195E-3</v>
      </c>
      <c r="C159" s="13">
        <f t="shared" si="15"/>
        <v>0.85135929279284506</v>
      </c>
      <c r="D159" s="6">
        <f t="shared" si="12"/>
        <v>8.0487500000000003E-3</v>
      </c>
      <c r="E159" s="14">
        <f t="shared" si="16"/>
        <v>767.11124748903717</v>
      </c>
      <c r="F159" s="14">
        <f t="shared" si="17"/>
        <v>717.79155075490632</v>
      </c>
      <c r="G159" s="14">
        <f t="shared" si="13"/>
        <v>49.319696734130844</v>
      </c>
      <c r="H159" s="7">
        <f t="shared" si="14"/>
        <v>72813.671199308155</v>
      </c>
    </row>
    <row r="160" spans="1:8">
      <c r="A160">
        <v>143</v>
      </c>
      <c r="B160" s="6">
        <v>9.195E-3</v>
      </c>
      <c r="C160" s="13">
        <f t="shared" si="15"/>
        <v>0.85135929279284506</v>
      </c>
      <c r="D160" s="6">
        <f t="shared" si="12"/>
        <v>8.0487500000000003E-3</v>
      </c>
      <c r="E160" s="14">
        <f t="shared" si="16"/>
        <v>767.11124748903717</v>
      </c>
      <c r="F160" s="14">
        <f t="shared" si="17"/>
        <v>718.27299448358451</v>
      </c>
      <c r="G160" s="14">
        <f t="shared" si="13"/>
        <v>48.838253005452628</v>
      </c>
      <c r="H160" s="7">
        <f t="shared" si="14"/>
        <v>72095.398204824567</v>
      </c>
    </row>
    <row r="161" spans="1:8">
      <c r="A161">
        <v>144</v>
      </c>
      <c r="B161" s="6">
        <v>9.195E-3</v>
      </c>
      <c r="C161" s="13">
        <f t="shared" si="15"/>
        <v>0.85135929279284506</v>
      </c>
      <c r="D161" s="6">
        <f t="shared" si="12"/>
        <v>8.0487500000000003E-3</v>
      </c>
      <c r="E161" s="14">
        <f t="shared" si="16"/>
        <v>767.11124748903717</v>
      </c>
      <c r="F161" s="14">
        <f t="shared" si="17"/>
        <v>718.7547611306137</v>
      </c>
      <c r="G161" s="14">
        <f t="shared" si="13"/>
        <v>48.356486358423474</v>
      </c>
      <c r="H161" s="7">
        <f t="shared" si="14"/>
        <v>71376.64344369396</v>
      </c>
    </row>
    <row r="162" spans="1:8">
      <c r="A162">
        <v>145</v>
      </c>
      <c r="B162" s="6">
        <v>9.195E-3</v>
      </c>
      <c r="C162" s="13">
        <f t="shared" si="15"/>
        <v>0.85135929279284506</v>
      </c>
      <c r="D162" s="6">
        <f t="shared" si="12"/>
        <v>8.0487500000000003E-3</v>
      </c>
      <c r="E162" s="14">
        <f t="shared" si="16"/>
        <v>767.11124748903717</v>
      </c>
      <c r="F162" s="14">
        <f t="shared" si="17"/>
        <v>719.23685091258449</v>
      </c>
      <c r="G162" s="14">
        <f t="shared" si="13"/>
        <v>47.874396576452646</v>
      </c>
      <c r="H162" s="7">
        <f t="shared" si="14"/>
        <v>70657.406592781379</v>
      </c>
    </row>
    <row r="163" spans="1:8">
      <c r="A163">
        <v>146</v>
      </c>
      <c r="B163" s="6">
        <v>9.195E-3</v>
      </c>
      <c r="C163" s="13">
        <f t="shared" si="15"/>
        <v>0.85135929279284506</v>
      </c>
      <c r="D163" s="6">
        <f t="shared" si="12"/>
        <v>8.0487500000000003E-3</v>
      </c>
      <c r="E163" s="14">
        <f t="shared" si="16"/>
        <v>767.11124748903717</v>
      </c>
      <c r="F163" s="14">
        <f t="shared" si="17"/>
        <v>719.71926404623309</v>
      </c>
      <c r="G163" s="14">
        <f t="shared" si="13"/>
        <v>47.391983442804097</v>
      </c>
      <c r="H163" s="7">
        <f t="shared" si="14"/>
        <v>69937.687328735148</v>
      </c>
    </row>
    <row r="164" spans="1:8">
      <c r="A164">
        <v>147</v>
      </c>
      <c r="B164" s="6">
        <v>9.195E-3</v>
      </c>
      <c r="C164" s="13">
        <f t="shared" si="15"/>
        <v>0.85135929279284506</v>
      </c>
      <c r="D164" s="6">
        <f t="shared" si="12"/>
        <v>8.0487500000000003E-3</v>
      </c>
      <c r="E164" s="14">
        <f t="shared" si="16"/>
        <v>767.11124748903717</v>
      </c>
      <c r="F164" s="14">
        <f t="shared" si="17"/>
        <v>720.2020007484407</v>
      </c>
      <c r="G164" s="14">
        <f t="shared" si="13"/>
        <v>46.909246740596423</v>
      </c>
      <c r="H164" s="7">
        <f t="shared" si="14"/>
        <v>69217.485327986709</v>
      </c>
    </row>
    <row r="165" spans="1:8">
      <c r="A165">
        <v>148</v>
      </c>
      <c r="B165" s="6">
        <v>9.195E-3</v>
      </c>
      <c r="C165" s="13">
        <f t="shared" si="15"/>
        <v>0.85135929279284506</v>
      </c>
      <c r="D165" s="6">
        <f t="shared" si="12"/>
        <v>8.0487500000000003E-3</v>
      </c>
      <c r="E165" s="14">
        <f t="shared" si="16"/>
        <v>767.11124748903717</v>
      </c>
      <c r="F165" s="14">
        <f t="shared" si="17"/>
        <v>720.68506123623445</v>
      </c>
      <c r="G165" s="14">
        <f t="shared" si="13"/>
        <v>46.426186252802751</v>
      </c>
      <c r="H165" s="7">
        <f t="shared" si="14"/>
        <v>68496.800266750477</v>
      </c>
    </row>
    <row r="166" spans="1:8">
      <c r="A166">
        <v>149</v>
      </c>
      <c r="B166" s="6">
        <v>9.195E-3</v>
      </c>
      <c r="C166" s="13">
        <f t="shared" si="15"/>
        <v>0.85135929279284506</v>
      </c>
      <c r="D166" s="6">
        <f t="shared" si="12"/>
        <v>8.0487500000000003E-3</v>
      </c>
      <c r="E166" s="14">
        <f t="shared" si="16"/>
        <v>767.11124748903717</v>
      </c>
      <c r="F166" s="14">
        <f t="shared" si="17"/>
        <v>721.16844572678656</v>
      </c>
      <c r="G166" s="14">
        <f t="shared" si="13"/>
        <v>45.94280176225066</v>
      </c>
      <c r="H166" s="7">
        <f t="shared" si="14"/>
        <v>67775.631821023693</v>
      </c>
    </row>
    <row r="167" spans="1:8">
      <c r="A167">
        <v>150</v>
      </c>
      <c r="B167" s="6">
        <v>9.195E-3</v>
      </c>
      <c r="C167" s="13">
        <f t="shared" si="15"/>
        <v>0.85135929279284506</v>
      </c>
      <c r="D167" s="6">
        <f t="shared" si="12"/>
        <v>8.0487500000000003E-3</v>
      </c>
      <c r="E167" s="14">
        <f t="shared" si="16"/>
        <v>767.11124748903717</v>
      </c>
      <c r="F167" s="14">
        <f t="shared" si="17"/>
        <v>721.65215443741511</v>
      </c>
      <c r="G167" s="14">
        <f t="shared" si="13"/>
        <v>45.459093051622041</v>
      </c>
      <c r="H167" s="7">
        <f t="shared" si="14"/>
        <v>67053.979666586281</v>
      </c>
    </row>
    <row r="168" spans="1:8">
      <c r="A168">
        <v>151</v>
      </c>
      <c r="B168" s="6">
        <v>9.195E-3</v>
      </c>
      <c r="C168" s="13">
        <f t="shared" si="15"/>
        <v>0.85135929279284506</v>
      </c>
      <c r="D168" s="6">
        <f t="shared" si="12"/>
        <v>8.0487500000000003E-3</v>
      </c>
      <c r="E168" s="14">
        <f t="shared" si="16"/>
        <v>767.11124748903717</v>
      </c>
      <c r="F168" s="14">
        <f t="shared" si="17"/>
        <v>722.13618758558414</v>
      </c>
      <c r="G168" s="14">
        <f t="shared" si="13"/>
        <v>44.97505990345303</v>
      </c>
      <c r="H168" s="7">
        <f t="shared" si="14"/>
        <v>66331.843479000701</v>
      </c>
    </row>
    <row r="169" spans="1:8">
      <c r="A169">
        <v>152</v>
      </c>
      <c r="B169" s="6">
        <v>9.195E-3</v>
      </c>
      <c r="C169" s="13">
        <f t="shared" si="15"/>
        <v>0.85135929279284506</v>
      </c>
      <c r="D169" s="6">
        <f t="shared" si="12"/>
        <v>8.0487500000000003E-3</v>
      </c>
      <c r="E169" s="14">
        <f t="shared" si="16"/>
        <v>767.11124748903717</v>
      </c>
      <c r="F169" s="14">
        <f t="shared" si="17"/>
        <v>722.62054538890322</v>
      </c>
      <c r="G169" s="14">
        <f t="shared" si="13"/>
        <v>44.490702100133909</v>
      </c>
      <c r="H169" s="7">
        <f t="shared" si="14"/>
        <v>65609.222933611803</v>
      </c>
    </row>
    <row r="170" spans="1:8">
      <c r="A170">
        <v>153</v>
      </c>
      <c r="B170" s="6">
        <v>9.195E-3</v>
      </c>
      <c r="C170" s="13">
        <f t="shared" si="15"/>
        <v>0.85135929279284506</v>
      </c>
      <c r="D170" s="6">
        <f t="shared" si="12"/>
        <v>8.0487500000000003E-3</v>
      </c>
      <c r="E170" s="14">
        <f t="shared" si="16"/>
        <v>767.11124748903717</v>
      </c>
      <c r="F170" s="14">
        <f t="shared" si="17"/>
        <v>723.10522806512813</v>
      </c>
      <c r="G170" s="14">
        <f t="shared" si="13"/>
        <v>44.006019423909002</v>
      </c>
      <c r="H170" s="7">
        <f t="shared" si="14"/>
        <v>64886.117705546676</v>
      </c>
    </row>
    <row r="171" spans="1:8">
      <c r="A171">
        <v>154</v>
      </c>
      <c r="B171" s="6">
        <v>9.195E-3</v>
      </c>
      <c r="C171" s="13">
        <f t="shared" si="15"/>
        <v>0.85135929279284506</v>
      </c>
      <c r="D171" s="6">
        <f t="shared" si="12"/>
        <v>8.0487500000000003E-3</v>
      </c>
      <c r="E171" s="14">
        <f t="shared" si="16"/>
        <v>767.11124748903717</v>
      </c>
      <c r="F171" s="14">
        <f t="shared" si="17"/>
        <v>723.5902358321606</v>
      </c>
      <c r="G171" s="14">
        <f t="shared" si="13"/>
        <v>43.521011656876567</v>
      </c>
      <c r="H171" s="7">
        <f t="shared" si="14"/>
        <v>64162.527469714514</v>
      </c>
    </row>
    <row r="172" spans="1:8">
      <c r="A172">
        <v>155</v>
      </c>
      <c r="B172" s="6">
        <v>9.195E-3</v>
      </c>
      <c r="C172" s="13">
        <f t="shared" si="15"/>
        <v>0.85135929279284506</v>
      </c>
      <c r="D172" s="6">
        <f t="shared" si="12"/>
        <v>8.0487500000000003E-3</v>
      </c>
      <c r="E172" s="14">
        <f t="shared" si="16"/>
        <v>767.11124748903717</v>
      </c>
      <c r="F172" s="14">
        <f t="shared" si="17"/>
        <v>724.07556890804847</v>
      </c>
      <c r="G172" s="14">
        <f t="shared" si="13"/>
        <v>43.03567858098873</v>
      </c>
      <c r="H172" s="7">
        <f t="shared" si="14"/>
        <v>63438.451900806467</v>
      </c>
    </row>
    <row r="173" spans="1:8">
      <c r="A173">
        <v>156</v>
      </c>
      <c r="B173" s="6">
        <v>9.195E-3</v>
      </c>
      <c r="C173" s="13">
        <f t="shared" si="15"/>
        <v>0.85135929279284506</v>
      </c>
      <c r="D173" s="6">
        <f t="shared" si="12"/>
        <v>8.0487500000000003E-3</v>
      </c>
      <c r="E173" s="14">
        <f t="shared" si="16"/>
        <v>767.11124748903717</v>
      </c>
      <c r="F173" s="14">
        <f t="shared" si="17"/>
        <v>724.56122751098587</v>
      </c>
      <c r="G173" s="14">
        <f t="shared" si="13"/>
        <v>42.550019978051338</v>
      </c>
      <c r="H173" s="7">
        <f t="shared" si="14"/>
        <v>62713.890673295478</v>
      </c>
    </row>
    <row r="174" spans="1:8">
      <c r="A174">
        <v>157</v>
      </c>
      <c r="B174" s="6">
        <v>9.195E-3</v>
      </c>
      <c r="C174" s="13">
        <f t="shared" si="15"/>
        <v>0.85135929279284506</v>
      </c>
      <c r="D174" s="6">
        <f t="shared" si="12"/>
        <v>8.0487500000000003E-3</v>
      </c>
      <c r="E174" s="14">
        <f t="shared" si="16"/>
        <v>767.11124748903717</v>
      </c>
      <c r="F174" s="14">
        <f t="shared" si="17"/>
        <v>725.04721185931328</v>
      </c>
      <c r="G174" s="14">
        <f t="shared" si="13"/>
        <v>42.064035629723918</v>
      </c>
      <c r="H174" s="7">
        <f t="shared" si="14"/>
        <v>61988.843461436169</v>
      </c>
    </row>
    <row r="175" spans="1:8">
      <c r="A175">
        <v>158</v>
      </c>
      <c r="B175" s="6">
        <v>9.195E-3</v>
      </c>
      <c r="C175" s="13">
        <f t="shared" si="15"/>
        <v>0.85135929279284506</v>
      </c>
      <c r="D175" s="6">
        <f t="shared" si="12"/>
        <v>8.0487500000000003E-3</v>
      </c>
      <c r="E175" s="14">
        <f t="shared" si="16"/>
        <v>767.11124748903717</v>
      </c>
      <c r="F175" s="14">
        <f t="shared" si="17"/>
        <v>725.53352217151769</v>
      </c>
      <c r="G175" s="14">
        <f t="shared" si="13"/>
        <v>41.57772531751953</v>
      </c>
      <c r="H175" s="7">
        <f t="shared" si="14"/>
        <v>61263.309939264655</v>
      </c>
    </row>
    <row r="176" spans="1:8">
      <c r="A176">
        <v>159</v>
      </c>
      <c r="B176" s="6">
        <v>9.195E-3</v>
      </c>
      <c r="C176" s="13">
        <f t="shared" si="15"/>
        <v>0.85135929279284506</v>
      </c>
      <c r="D176" s="6">
        <f t="shared" si="12"/>
        <v>8.0487500000000003E-3</v>
      </c>
      <c r="E176" s="14">
        <f t="shared" si="16"/>
        <v>767.11124748903717</v>
      </c>
      <c r="F176" s="14">
        <f t="shared" si="17"/>
        <v>726.02015866623242</v>
      </c>
      <c r="G176" s="14">
        <f t="shared" si="13"/>
        <v>41.0910888228047</v>
      </c>
      <c r="H176" s="7">
        <f t="shared" si="14"/>
        <v>60537.289780598425</v>
      </c>
    </row>
    <row r="177" spans="1:8">
      <c r="A177">
        <v>160</v>
      </c>
      <c r="B177" s="6">
        <v>9.195E-3</v>
      </c>
      <c r="C177" s="13">
        <f t="shared" si="15"/>
        <v>0.85135929279284506</v>
      </c>
      <c r="D177" s="6">
        <f t="shared" si="12"/>
        <v>8.0487500000000003E-3</v>
      </c>
      <c r="E177" s="14">
        <f t="shared" si="16"/>
        <v>767.11124748903717</v>
      </c>
      <c r="F177" s="14">
        <f t="shared" si="17"/>
        <v>726.5071215622379</v>
      </c>
      <c r="G177" s="14">
        <f t="shared" si="13"/>
        <v>40.604125926799298</v>
      </c>
      <c r="H177" s="7">
        <f t="shared" si="14"/>
        <v>59810.782659036187</v>
      </c>
    </row>
    <row r="178" spans="1:8">
      <c r="A178">
        <v>161</v>
      </c>
      <c r="B178" s="6">
        <v>9.195E-3</v>
      </c>
      <c r="C178" s="13">
        <f t="shared" si="15"/>
        <v>0.85135929279284506</v>
      </c>
      <c r="D178" s="6">
        <f t="shared" si="12"/>
        <v>8.0487500000000003E-3</v>
      </c>
      <c r="E178" s="14">
        <f t="shared" si="16"/>
        <v>767.11124748903717</v>
      </c>
      <c r="F178" s="14">
        <f t="shared" si="17"/>
        <v>726.99441107846076</v>
      </c>
      <c r="G178" s="14">
        <f t="shared" si="13"/>
        <v>40.116836410576461</v>
      </c>
      <c r="H178" s="7">
        <f t="shared" si="14"/>
        <v>59083.788247957724</v>
      </c>
    </row>
    <row r="179" spans="1:8">
      <c r="A179">
        <v>162</v>
      </c>
      <c r="B179" s="6">
        <v>9.195E-3</v>
      </c>
      <c r="C179" s="13">
        <f t="shared" si="15"/>
        <v>0.85135929279284506</v>
      </c>
      <c r="D179" s="6">
        <f t="shared" si="12"/>
        <v>8.0487500000000003E-3</v>
      </c>
      <c r="E179" s="14">
        <f t="shared" si="16"/>
        <v>767.11124748903717</v>
      </c>
      <c r="F179" s="14">
        <f t="shared" si="17"/>
        <v>727.48202743397474</v>
      </c>
      <c r="G179" s="14">
        <f t="shared" si="13"/>
        <v>39.629220055062483</v>
      </c>
      <c r="H179" s="7">
        <f t="shared" si="14"/>
        <v>58356.306220523751</v>
      </c>
    </row>
    <row r="180" spans="1:8">
      <c r="A180">
        <v>163</v>
      </c>
      <c r="B180" s="6">
        <v>9.195E-3</v>
      </c>
      <c r="C180" s="13">
        <f t="shared" si="15"/>
        <v>0.85135929279284506</v>
      </c>
      <c r="D180" s="6">
        <f t="shared" si="12"/>
        <v>8.0487500000000003E-3</v>
      </c>
      <c r="E180" s="14">
        <f t="shared" si="16"/>
        <v>767.11124748903717</v>
      </c>
      <c r="F180" s="14">
        <f t="shared" si="17"/>
        <v>727.96997084800046</v>
      </c>
      <c r="G180" s="14">
        <f t="shared" si="13"/>
        <v>39.141276641036711</v>
      </c>
      <c r="H180" s="7">
        <f t="shared" si="14"/>
        <v>57628.336249675747</v>
      </c>
    </row>
    <row r="181" spans="1:8">
      <c r="A181">
        <v>164</v>
      </c>
      <c r="B181" s="6">
        <v>9.195E-3</v>
      </c>
      <c r="C181" s="13">
        <f t="shared" si="15"/>
        <v>0.85135929279284506</v>
      </c>
      <c r="D181" s="6">
        <f t="shared" si="12"/>
        <v>8.0487500000000003E-3</v>
      </c>
      <c r="E181" s="14">
        <f t="shared" si="16"/>
        <v>767.11124748903717</v>
      </c>
      <c r="F181" s="14">
        <f t="shared" si="17"/>
        <v>728.45824153990566</v>
      </c>
      <c r="G181" s="14">
        <f t="shared" si="13"/>
        <v>38.653005949131476</v>
      </c>
      <c r="H181" s="7">
        <f t="shared" si="14"/>
        <v>56899.878008135842</v>
      </c>
    </row>
    <row r="182" spans="1:8">
      <c r="A182">
        <v>165</v>
      </c>
      <c r="B182" s="6">
        <v>9.195E-3</v>
      </c>
      <c r="C182" s="13">
        <f t="shared" si="15"/>
        <v>0.85135929279284506</v>
      </c>
      <c r="D182" s="6">
        <f t="shared" si="12"/>
        <v>8.0487500000000003E-3</v>
      </c>
      <c r="E182" s="14">
        <f t="shared" si="16"/>
        <v>767.11124748903717</v>
      </c>
      <c r="F182" s="14">
        <f t="shared" si="17"/>
        <v>728.94683972920518</v>
      </c>
      <c r="G182" s="14">
        <f t="shared" si="13"/>
        <v>38.164407759831953</v>
      </c>
      <c r="H182" s="7">
        <f t="shared" si="14"/>
        <v>56170.931168406634</v>
      </c>
    </row>
    <row r="183" spans="1:8">
      <c r="A183">
        <v>166</v>
      </c>
      <c r="B183" s="6">
        <v>9.195E-3</v>
      </c>
      <c r="C183" s="13">
        <f t="shared" si="15"/>
        <v>0.85135929279284506</v>
      </c>
      <c r="D183" s="6">
        <f t="shared" si="12"/>
        <v>8.0487500000000003E-3</v>
      </c>
      <c r="E183" s="14">
        <f t="shared" si="16"/>
        <v>767.11124748903717</v>
      </c>
      <c r="F183" s="14">
        <f t="shared" si="17"/>
        <v>729.4357656355611</v>
      </c>
      <c r="G183" s="14">
        <f t="shared" si="13"/>
        <v>37.675481853476079</v>
      </c>
      <c r="H183" s="7">
        <f t="shared" si="14"/>
        <v>55441.49540277107</v>
      </c>
    </row>
    <row r="184" spans="1:8">
      <c r="A184">
        <v>167</v>
      </c>
      <c r="B184" s="6">
        <v>9.195E-3</v>
      </c>
      <c r="C184" s="13">
        <f t="shared" si="15"/>
        <v>0.85135929279284506</v>
      </c>
      <c r="D184" s="6">
        <f t="shared" si="12"/>
        <v>8.0487500000000003E-3</v>
      </c>
      <c r="E184" s="14">
        <f t="shared" si="16"/>
        <v>767.11124748903717</v>
      </c>
      <c r="F184" s="14">
        <f t="shared" si="17"/>
        <v>729.9250194787827</v>
      </c>
      <c r="G184" s="14">
        <f t="shared" si="13"/>
        <v>37.186228010254474</v>
      </c>
      <c r="H184" s="7">
        <f t="shared" si="14"/>
        <v>54711.570383292288</v>
      </c>
    </row>
    <row r="185" spans="1:8">
      <c r="A185">
        <v>168</v>
      </c>
      <c r="B185" s="6">
        <v>9.195E-3</v>
      </c>
      <c r="C185" s="13">
        <f t="shared" si="15"/>
        <v>0.85135929279284506</v>
      </c>
      <c r="D185" s="6">
        <f t="shared" si="12"/>
        <v>8.0487500000000003E-3</v>
      </c>
      <c r="E185" s="14">
        <f t="shared" si="16"/>
        <v>767.11124748903717</v>
      </c>
      <c r="F185" s="14">
        <f t="shared" si="17"/>
        <v>730.41460147882685</v>
      </c>
      <c r="G185" s="14">
        <f t="shared" si="13"/>
        <v>36.696646010210323</v>
      </c>
      <c r="H185" s="7">
        <f t="shared" si="14"/>
        <v>53981.155781813461</v>
      </c>
    </row>
    <row r="186" spans="1:8">
      <c r="A186">
        <v>169</v>
      </c>
      <c r="B186" s="6">
        <v>9.195E-3</v>
      </c>
      <c r="C186" s="13">
        <f t="shared" si="15"/>
        <v>0.85135929279284506</v>
      </c>
      <c r="D186" s="6">
        <f t="shared" si="12"/>
        <v>8.0487500000000003E-3</v>
      </c>
      <c r="E186" s="14">
        <f t="shared" si="16"/>
        <v>767.11124748903717</v>
      </c>
      <c r="F186" s="14">
        <f t="shared" si="17"/>
        <v>730.90451185579786</v>
      </c>
      <c r="G186" s="14">
        <f t="shared" si="13"/>
        <v>36.206735633239255</v>
      </c>
      <c r="H186" s="7">
        <f t="shared" si="14"/>
        <v>53250.251269957662</v>
      </c>
    </row>
    <row r="187" spans="1:8">
      <c r="A187">
        <v>170</v>
      </c>
      <c r="B187" s="6">
        <v>9.195E-3</v>
      </c>
      <c r="C187" s="13">
        <f t="shared" si="15"/>
        <v>0.85135929279284506</v>
      </c>
      <c r="D187" s="6">
        <f t="shared" si="12"/>
        <v>8.0487500000000003E-3</v>
      </c>
      <c r="E187" s="14">
        <f t="shared" si="16"/>
        <v>767.11124748903717</v>
      </c>
      <c r="F187" s="14">
        <f t="shared" si="17"/>
        <v>731.39475082994784</v>
      </c>
      <c r="G187" s="14">
        <f t="shared" si="13"/>
        <v>35.716496659089309</v>
      </c>
      <c r="H187" s="7">
        <f t="shared" si="14"/>
        <v>52518.856519127716</v>
      </c>
    </row>
    <row r="188" spans="1:8">
      <c r="A188">
        <v>171</v>
      </c>
      <c r="B188" s="6">
        <v>9.195E-3</v>
      </c>
      <c r="C188" s="13">
        <f t="shared" si="15"/>
        <v>0.85135929279284506</v>
      </c>
      <c r="D188" s="6">
        <f t="shared" si="12"/>
        <v>8.0487500000000003E-3</v>
      </c>
      <c r="E188" s="14">
        <f t="shared" si="16"/>
        <v>767.11124748903717</v>
      </c>
      <c r="F188" s="14">
        <f t="shared" si="17"/>
        <v>731.88531862167645</v>
      </c>
      <c r="G188" s="14">
        <f t="shared" si="13"/>
        <v>35.225928867360771</v>
      </c>
      <c r="H188" s="7">
        <f t="shared" si="14"/>
        <v>51786.971200506043</v>
      </c>
    </row>
    <row r="189" spans="1:8">
      <c r="A189">
        <v>172</v>
      </c>
      <c r="B189" s="6">
        <v>9.195E-3</v>
      </c>
      <c r="C189" s="13">
        <f t="shared" si="15"/>
        <v>0.85135929279284506</v>
      </c>
      <c r="D189" s="6">
        <f t="shared" si="12"/>
        <v>8.0487500000000003E-3</v>
      </c>
      <c r="E189" s="14">
        <f t="shared" si="16"/>
        <v>767.11124748903717</v>
      </c>
      <c r="F189" s="14">
        <f t="shared" si="17"/>
        <v>732.37621545153104</v>
      </c>
      <c r="G189" s="14">
        <f t="shared" si="13"/>
        <v>34.735032037506087</v>
      </c>
      <c r="H189" s="7">
        <f t="shared" si="14"/>
        <v>51054.594985054515</v>
      </c>
    </row>
    <row r="190" spans="1:8">
      <c r="A190">
        <v>173</v>
      </c>
      <c r="B190" s="6">
        <v>9.195E-3</v>
      </c>
      <c r="C190" s="13">
        <f t="shared" si="15"/>
        <v>0.85135929279284506</v>
      </c>
      <c r="D190" s="6">
        <f t="shared" si="12"/>
        <v>8.0487500000000003E-3</v>
      </c>
      <c r="E190" s="14">
        <f t="shared" si="16"/>
        <v>767.11124748903717</v>
      </c>
      <c r="F190" s="14">
        <f t="shared" si="17"/>
        <v>732.86744154020732</v>
      </c>
      <c r="G190" s="14">
        <f t="shared" si="13"/>
        <v>34.243805948829795</v>
      </c>
      <c r="H190" s="7">
        <f t="shared" si="14"/>
        <v>50321.727543514309</v>
      </c>
    </row>
    <row r="191" spans="1:8">
      <c r="A191">
        <v>174</v>
      </c>
      <c r="B191" s="6">
        <v>9.195E-3</v>
      </c>
      <c r="C191" s="13">
        <f t="shared" si="15"/>
        <v>0.85135929279284506</v>
      </c>
      <c r="D191" s="6">
        <f t="shared" si="12"/>
        <v>8.0487500000000003E-3</v>
      </c>
      <c r="E191" s="14">
        <f t="shared" si="16"/>
        <v>767.11124748903717</v>
      </c>
      <c r="F191" s="14">
        <f t="shared" si="17"/>
        <v>733.35899710854881</v>
      </c>
      <c r="G191" s="14">
        <f t="shared" si="13"/>
        <v>33.752250380488398</v>
      </c>
      <c r="H191" s="7">
        <f t="shared" si="14"/>
        <v>49588.368546405763</v>
      </c>
    </row>
    <row r="192" spans="1:8">
      <c r="A192">
        <v>175</v>
      </c>
      <c r="B192" s="6">
        <v>9.195E-3</v>
      </c>
      <c r="C192" s="13">
        <f t="shared" si="15"/>
        <v>0.85135929279284506</v>
      </c>
      <c r="D192" s="6">
        <f t="shared" si="12"/>
        <v>8.0487500000000003E-3</v>
      </c>
      <c r="E192" s="14">
        <f t="shared" si="16"/>
        <v>767.11124748903717</v>
      </c>
      <c r="F192" s="14">
        <f t="shared" si="17"/>
        <v>733.8508823775469</v>
      </c>
      <c r="G192" s="14">
        <f t="shared" si="13"/>
        <v>33.26036511149028</v>
      </c>
      <c r="H192" s="7">
        <f t="shared" si="14"/>
        <v>48854.517664028215</v>
      </c>
    </row>
    <row r="193" spans="1:8">
      <c r="A193">
        <v>176</v>
      </c>
      <c r="B193" s="6">
        <v>9.195E-3</v>
      </c>
      <c r="C193" s="13">
        <f t="shared" si="15"/>
        <v>0.85135929279284506</v>
      </c>
      <c r="D193" s="6">
        <f t="shared" si="12"/>
        <v>8.0487500000000003E-3</v>
      </c>
      <c r="E193" s="14">
        <f t="shared" si="16"/>
        <v>767.11124748903717</v>
      </c>
      <c r="F193" s="14">
        <f t="shared" si="17"/>
        <v>734.34309756834159</v>
      </c>
      <c r="G193" s="14">
        <f t="shared" si="13"/>
        <v>32.768149920695592</v>
      </c>
      <c r="H193" s="7">
        <f t="shared" si="14"/>
        <v>48120.174566459871</v>
      </c>
    </row>
    <row r="194" spans="1:8">
      <c r="A194">
        <v>177</v>
      </c>
      <c r="B194" s="6">
        <v>9.195E-3</v>
      </c>
      <c r="C194" s="13">
        <f t="shared" si="15"/>
        <v>0.85135929279284506</v>
      </c>
      <c r="D194" s="6">
        <f t="shared" si="12"/>
        <v>8.0487500000000003E-3</v>
      </c>
      <c r="E194" s="14">
        <f t="shared" si="16"/>
        <v>767.11124748903717</v>
      </c>
      <c r="F194" s="14">
        <f t="shared" si="17"/>
        <v>734.83564290222102</v>
      </c>
      <c r="G194" s="14">
        <f t="shared" si="13"/>
        <v>32.275604586816158</v>
      </c>
      <c r="H194" s="7">
        <f t="shared" si="14"/>
        <v>47385.338923557647</v>
      </c>
    </row>
    <row r="195" spans="1:8">
      <c r="A195">
        <v>178</v>
      </c>
      <c r="B195" s="6">
        <v>9.195E-3</v>
      </c>
      <c r="C195" s="13">
        <f t="shared" si="15"/>
        <v>0.85135929279284506</v>
      </c>
      <c r="D195" s="6">
        <f t="shared" si="12"/>
        <v>8.0487500000000003E-3</v>
      </c>
      <c r="E195" s="14">
        <f t="shared" si="16"/>
        <v>767.11124748903717</v>
      </c>
      <c r="F195" s="14">
        <f t="shared" si="17"/>
        <v>735.32851860062181</v>
      </c>
      <c r="G195" s="14">
        <f t="shared" si="13"/>
        <v>31.782728888415388</v>
      </c>
      <c r="H195" s="7">
        <f t="shared" si="14"/>
        <v>46650.010404957022</v>
      </c>
    </row>
    <row r="196" spans="1:8">
      <c r="A196">
        <v>179</v>
      </c>
      <c r="B196" s="6">
        <v>9.195E-3</v>
      </c>
      <c r="C196" s="13">
        <f t="shared" si="15"/>
        <v>0.85135929279284506</v>
      </c>
      <c r="D196" s="6">
        <f t="shared" si="12"/>
        <v>8.0487500000000003E-3</v>
      </c>
      <c r="E196" s="14">
        <f t="shared" si="16"/>
        <v>767.11124748903717</v>
      </c>
      <c r="F196" s="14">
        <f t="shared" si="17"/>
        <v>735.82172488512902</v>
      </c>
      <c r="G196" s="14">
        <f t="shared" si="13"/>
        <v>31.289522603908154</v>
      </c>
      <c r="H196" s="7">
        <f t="shared" si="14"/>
        <v>45914.188680071893</v>
      </c>
    </row>
    <row r="197" spans="1:8">
      <c r="A197">
        <v>180</v>
      </c>
      <c r="B197" s="6">
        <v>9.195E-3</v>
      </c>
      <c r="C197" s="13">
        <f t="shared" si="15"/>
        <v>0.85135929279284506</v>
      </c>
      <c r="D197" s="6">
        <f t="shared" si="12"/>
        <v>8.0487500000000003E-3</v>
      </c>
      <c r="E197" s="14">
        <f t="shared" si="16"/>
        <v>767.11124748903717</v>
      </c>
      <c r="F197" s="14">
        <f t="shared" si="17"/>
        <v>736.31526197747644</v>
      </c>
      <c r="G197" s="14">
        <f t="shared" si="13"/>
        <v>30.795985511560719</v>
      </c>
      <c r="H197" s="7">
        <f t="shared" si="14"/>
        <v>45177.873418094416</v>
      </c>
    </row>
    <row r="198" spans="1:8">
      <c r="A198">
        <v>181</v>
      </c>
      <c r="B198" s="6">
        <v>9.195E-3</v>
      </c>
      <c r="C198" s="13">
        <f t="shared" si="15"/>
        <v>0.85135929279284506</v>
      </c>
      <c r="D198" s="6">
        <f t="shared" si="12"/>
        <v>8.0487500000000003E-3</v>
      </c>
      <c r="E198" s="14">
        <f t="shared" si="16"/>
        <v>767.11124748903717</v>
      </c>
      <c r="F198" s="14">
        <f t="shared" si="17"/>
        <v>736.80913009954656</v>
      </c>
      <c r="G198" s="14">
        <f t="shared" si="13"/>
        <v>30.302117389490618</v>
      </c>
      <c r="H198" s="7">
        <f t="shared" si="14"/>
        <v>44441.064287994872</v>
      </c>
    </row>
    <row r="199" spans="1:8">
      <c r="A199">
        <v>182</v>
      </c>
      <c r="B199" s="6">
        <v>9.195E-3</v>
      </c>
      <c r="C199" s="13">
        <f t="shared" si="15"/>
        <v>0.85135929279284506</v>
      </c>
      <c r="D199" s="6">
        <f t="shared" si="12"/>
        <v>8.0487500000000003E-3</v>
      </c>
      <c r="E199" s="14">
        <f t="shared" si="16"/>
        <v>767.11124748903717</v>
      </c>
      <c r="F199" s="14">
        <f t="shared" si="17"/>
        <v>737.30332947337058</v>
      </c>
      <c r="G199" s="14">
        <f t="shared" si="13"/>
        <v>29.807918015666562</v>
      </c>
      <c r="H199" s="7">
        <f t="shared" si="14"/>
        <v>43703.760958521503</v>
      </c>
    </row>
    <row r="200" spans="1:8">
      <c r="A200">
        <v>183</v>
      </c>
      <c r="B200" s="6">
        <v>9.195E-3</v>
      </c>
      <c r="C200" s="13">
        <f t="shared" si="15"/>
        <v>0.85135929279284506</v>
      </c>
      <c r="D200" s="6">
        <f t="shared" si="12"/>
        <v>8.0487500000000003E-3</v>
      </c>
      <c r="E200" s="14">
        <f t="shared" si="16"/>
        <v>767.11124748903717</v>
      </c>
      <c r="F200" s="14">
        <f t="shared" si="17"/>
        <v>737.79786032112884</v>
      </c>
      <c r="G200" s="14">
        <f t="shared" si="13"/>
        <v>29.313387167908331</v>
      </c>
      <c r="H200" s="7">
        <f t="shared" si="14"/>
        <v>42965.963098200373</v>
      </c>
    </row>
    <row r="201" spans="1:8">
      <c r="A201">
        <v>184</v>
      </c>
      <c r="B201" s="6">
        <v>9.195E-3</v>
      </c>
      <c r="C201" s="13">
        <f t="shared" si="15"/>
        <v>0.85135929279284506</v>
      </c>
      <c r="D201" s="6">
        <f t="shared" si="12"/>
        <v>8.0487500000000003E-3</v>
      </c>
      <c r="E201" s="14">
        <f t="shared" si="16"/>
        <v>767.11124748903717</v>
      </c>
      <c r="F201" s="14">
        <f t="shared" si="17"/>
        <v>738.29272286515049</v>
      </c>
      <c r="G201" s="14">
        <f t="shared" si="13"/>
        <v>28.818524623886688</v>
      </c>
      <c r="H201" s="7">
        <f t="shared" si="14"/>
        <v>42227.670375335219</v>
      </c>
    </row>
    <row r="202" spans="1:8">
      <c r="A202">
        <v>185</v>
      </c>
      <c r="B202" s="6">
        <v>9.195E-3</v>
      </c>
      <c r="C202" s="13">
        <f t="shared" si="15"/>
        <v>0.85135929279284506</v>
      </c>
      <c r="D202" s="6">
        <f t="shared" si="12"/>
        <v>8.0487500000000003E-3</v>
      </c>
      <c r="E202" s="14">
        <f t="shared" si="16"/>
        <v>767.11124748903717</v>
      </c>
      <c r="F202" s="14">
        <f t="shared" si="17"/>
        <v>738.78791732791387</v>
      </c>
      <c r="G202" s="14">
        <f t="shared" si="13"/>
        <v>28.32333016112328</v>
      </c>
      <c r="H202" s="7">
        <f t="shared" si="14"/>
        <v>41488.882458007305</v>
      </c>
    </row>
    <row r="203" spans="1:8">
      <c r="A203">
        <v>186</v>
      </c>
      <c r="B203" s="6">
        <v>9.195E-3</v>
      </c>
      <c r="C203" s="13">
        <f t="shared" si="15"/>
        <v>0.85135929279284506</v>
      </c>
      <c r="D203" s="6">
        <f t="shared" si="12"/>
        <v>8.0487500000000003E-3</v>
      </c>
      <c r="E203" s="14">
        <f t="shared" si="16"/>
        <v>767.11124748903717</v>
      </c>
      <c r="F203" s="14">
        <f t="shared" si="17"/>
        <v>739.28344393204668</v>
      </c>
      <c r="G203" s="14">
        <f t="shared" si="13"/>
        <v>27.827803556990528</v>
      </c>
      <c r="H203" s="7">
        <f t="shared" si="14"/>
        <v>40749.599014075262</v>
      </c>
    </row>
    <row r="204" spans="1:8">
      <c r="A204">
        <v>187</v>
      </c>
      <c r="B204" s="6">
        <v>9.195E-3</v>
      </c>
      <c r="C204" s="13">
        <f t="shared" si="15"/>
        <v>0.85135929279284506</v>
      </c>
      <c r="D204" s="6">
        <f t="shared" si="12"/>
        <v>8.0487500000000003E-3</v>
      </c>
      <c r="E204" s="14">
        <f t="shared" si="16"/>
        <v>767.11124748903717</v>
      </c>
      <c r="F204" s="14">
        <f t="shared" si="17"/>
        <v>739.77930290032566</v>
      </c>
      <c r="G204" s="14">
        <f t="shared" si="13"/>
        <v>27.331944588711522</v>
      </c>
      <c r="H204" s="7">
        <f t="shared" si="14"/>
        <v>40009.81971117494</v>
      </c>
    </row>
    <row r="205" spans="1:8">
      <c r="A205">
        <v>188</v>
      </c>
      <c r="B205" s="6">
        <v>9.195E-3</v>
      </c>
      <c r="C205" s="13">
        <f t="shared" si="15"/>
        <v>0.85135929279284506</v>
      </c>
      <c r="D205" s="6">
        <f t="shared" si="12"/>
        <v>8.0487500000000003E-3</v>
      </c>
      <c r="E205" s="14">
        <f t="shared" si="16"/>
        <v>767.11124748903717</v>
      </c>
      <c r="F205" s="14">
        <f t="shared" si="17"/>
        <v>740.27549445567718</v>
      </c>
      <c r="G205" s="14">
        <f t="shared" si="13"/>
        <v>26.835753033359939</v>
      </c>
      <c r="H205" s="7">
        <f t="shared" si="14"/>
        <v>39269.54421671926</v>
      </c>
    </row>
    <row r="206" spans="1:8">
      <c r="A206">
        <v>189</v>
      </c>
      <c r="B206" s="6">
        <v>9.195E-3</v>
      </c>
      <c r="C206" s="13">
        <f t="shared" si="15"/>
        <v>0.85135929279284506</v>
      </c>
      <c r="D206" s="6">
        <f t="shared" si="12"/>
        <v>8.0487500000000003E-3</v>
      </c>
      <c r="E206" s="14">
        <f t="shared" si="16"/>
        <v>767.11124748903717</v>
      </c>
      <c r="F206" s="14">
        <f t="shared" si="17"/>
        <v>740.7720188211772</v>
      </c>
      <c r="G206" s="14">
        <f t="shared" si="13"/>
        <v>26.339228667859928</v>
      </c>
      <c r="H206" s="7">
        <f t="shared" si="14"/>
        <v>38528.772197898084</v>
      </c>
    </row>
    <row r="207" spans="1:8">
      <c r="A207">
        <v>190</v>
      </c>
      <c r="B207" s="6">
        <v>9.195E-3</v>
      </c>
      <c r="C207" s="13">
        <f t="shared" si="15"/>
        <v>0.85135929279284506</v>
      </c>
      <c r="D207" s="6">
        <f t="shared" si="12"/>
        <v>8.0487500000000003E-3</v>
      </c>
      <c r="E207" s="14">
        <f t="shared" si="16"/>
        <v>767.11124748903717</v>
      </c>
      <c r="F207" s="14">
        <f t="shared" si="17"/>
        <v>741.2688762200512</v>
      </c>
      <c r="G207" s="14">
        <f t="shared" si="13"/>
        <v>25.842371268986017</v>
      </c>
      <c r="H207" s="7">
        <f t="shared" si="14"/>
        <v>37787.503321678036</v>
      </c>
    </row>
    <row r="208" spans="1:8">
      <c r="A208">
        <v>191</v>
      </c>
      <c r="B208" s="6">
        <v>9.195E-3</v>
      </c>
      <c r="C208" s="13">
        <f t="shared" si="15"/>
        <v>0.85135929279284506</v>
      </c>
      <c r="D208" s="6">
        <f t="shared" si="12"/>
        <v>8.0487500000000003E-3</v>
      </c>
      <c r="E208" s="14">
        <f t="shared" si="16"/>
        <v>767.11124748903717</v>
      </c>
      <c r="F208" s="14">
        <f t="shared" si="17"/>
        <v>741.76606687567414</v>
      </c>
      <c r="G208" s="14">
        <f t="shared" si="13"/>
        <v>25.345180613363009</v>
      </c>
      <c r="H208" s="7">
        <f t="shared" si="14"/>
        <v>37045.737254802363</v>
      </c>
    </row>
    <row r="209" spans="1:8">
      <c r="A209">
        <v>192</v>
      </c>
      <c r="B209" s="6">
        <v>9.195E-3</v>
      </c>
      <c r="C209" s="13">
        <f t="shared" si="15"/>
        <v>0.85135929279284506</v>
      </c>
      <c r="D209" s="6">
        <f t="shared" si="12"/>
        <v>8.0487500000000003E-3</v>
      </c>
      <c r="E209" s="14">
        <f t="shared" si="16"/>
        <v>767.11124748903717</v>
      </c>
      <c r="F209" s="14">
        <f t="shared" si="17"/>
        <v>742.26359101157129</v>
      </c>
      <c r="G209" s="14">
        <f t="shared" si="13"/>
        <v>24.847656477465875</v>
      </c>
      <c r="H209" s="7">
        <f t="shared" si="14"/>
        <v>36303.473663790792</v>
      </c>
    </row>
    <row r="210" spans="1:8">
      <c r="A210">
        <v>193</v>
      </c>
      <c r="B210" s="6">
        <v>9.195E-3</v>
      </c>
      <c r="C210" s="13">
        <f t="shared" si="15"/>
        <v>0.85135929279284506</v>
      </c>
      <c r="D210" s="6">
        <f t="shared" si="12"/>
        <v>8.0487500000000003E-3</v>
      </c>
      <c r="E210" s="14">
        <f t="shared" si="16"/>
        <v>767.11124748903717</v>
      </c>
      <c r="F210" s="14">
        <f t="shared" si="17"/>
        <v>742.76144885141753</v>
      </c>
      <c r="G210" s="14">
        <f t="shared" si="13"/>
        <v>24.349798637619681</v>
      </c>
      <c r="H210" s="7">
        <f t="shared" si="14"/>
        <v>35560.712214939376</v>
      </c>
    </row>
    <row r="211" spans="1:8">
      <c r="A211">
        <v>194</v>
      </c>
      <c r="B211" s="6">
        <v>9.195E-3</v>
      </c>
      <c r="C211" s="13">
        <f t="shared" si="15"/>
        <v>0.85135929279284506</v>
      </c>
      <c r="D211" s="6">
        <f t="shared" ref="D211:D257" si="18">SUM((B211+2.3%)/4)</f>
        <v>8.0487500000000003E-3</v>
      </c>
      <c r="E211" s="14">
        <f t="shared" si="16"/>
        <v>767.11124748903717</v>
      </c>
      <c r="F211" s="14">
        <f t="shared" si="17"/>
        <v>743.25964061903778</v>
      </c>
      <c r="G211" s="14">
        <f t="shared" ref="G211:G257" si="19">PRODUCT(H210,D211)/12</f>
        <v>23.851606869999443</v>
      </c>
      <c r="H211" s="7">
        <f t="shared" ref="H211:H257" si="20">SUM(H210,-F211)</f>
        <v>34817.452574320341</v>
      </c>
    </row>
    <row r="212" spans="1:8">
      <c r="A212">
        <v>195</v>
      </c>
      <c r="B212" s="6">
        <v>9.195E-3</v>
      </c>
      <c r="C212" s="13">
        <f t="shared" si="15"/>
        <v>0.85135929279284506</v>
      </c>
      <c r="D212" s="6">
        <f t="shared" si="18"/>
        <v>8.0487500000000003E-3</v>
      </c>
      <c r="E212" s="14">
        <f t="shared" si="16"/>
        <v>767.11124748903717</v>
      </c>
      <c r="F212" s="14">
        <f t="shared" si="17"/>
        <v>743.75816653840707</v>
      </c>
      <c r="G212" s="14">
        <f t="shared" si="19"/>
        <v>23.353080950630073</v>
      </c>
      <c r="H212" s="7">
        <f t="shared" si="20"/>
        <v>34073.694407781935</v>
      </c>
    </row>
    <row r="213" spans="1:8">
      <c r="A213">
        <v>196</v>
      </c>
      <c r="B213" s="6">
        <v>9.195E-3</v>
      </c>
      <c r="C213" s="13">
        <f t="shared" ref="C213:C257" si="21">POWER(1+(D213/12),-240)</f>
        <v>0.85135929279284506</v>
      </c>
      <c r="D213" s="6">
        <f t="shared" si="18"/>
        <v>8.0487500000000003E-3</v>
      </c>
      <c r="E213" s="14">
        <f t="shared" ref="E213:E257" si="22">PRODUCT(1/(1-C213),D213/12,170000)</f>
        <v>767.11124748903717</v>
      </c>
      <c r="F213" s="14">
        <f t="shared" ref="F213:F257" si="23">SUM(E213,-G213)</f>
        <v>744.25702683365091</v>
      </c>
      <c r="G213" s="14">
        <f t="shared" si="19"/>
        <v>22.854220655386239</v>
      </c>
      <c r="H213" s="7">
        <f t="shared" si="20"/>
        <v>33329.437380948286</v>
      </c>
    </row>
    <row r="214" spans="1:8">
      <c r="A214">
        <v>197</v>
      </c>
      <c r="B214" s="6">
        <v>9.195E-3</v>
      </c>
      <c r="C214" s="13">
        <f t="shared" si="21"/>
        <v>0.85135929279284506</v>
      </c>
      <c r="D214" s="6">
        <f t="shared" si="18"/>
        <v>8.0487500000000003E-3</v>
      </c>
      <c r="E214" s="14">
        <f t="shared" si="22"/>
        <v>767.11124748903717</v>
      </c>
      <c r="F214" s="14">
        <f t="shared" si="23"/>
        <v>744.75622172904491</v>
      </c>
      <c r="G214" s="14">
        <f t="shared" si="19"/>
        <v>22.355025759992291</v>
      </c>
      <c r="H214" s="7">
        <f t="shared" si="20"/>
        <v>32584.681159219243</v>
      </c>
    </row>
    <row r="215" spans="1:8">
      <c r="A215">
        <v>198</v>
      </c>
      <c r="B215" s="6">
        <v>9.195E-3</v>
      </c>
      <c r="C215" s="13">
        <f t="shared" si="21"/>
        <v>0.85135929279284506</v>
      </c>
      <c r="D215" s="6">
        <f t="shared" si="18"/>
        <v>8.0487500000000003E-3</v>
      </c>
      <c r="E215" s="14">
        <f t="shared" si="22"/>
        <v>767.11124748903717</v>
      </c>
      <c r="F215" s="14">
        <f t="shared" si="23"/>
        <v>745.25575144901507</v>
      </c>
      <c r="G215" s="14">
        <f t="shared" si="19"/>
        <v>21.855496040022157</v>
      </c>
      <c r="H215" s="7">
        <f t="shared" si="20"/>
        <v>31839.425407770228</v>
      </c>
    </row>
    <row r="216" spans="1:8">
      <c r="A216">
        <v>199</v>
      </c>
      <c r="B216" s="6">
        <v>9.195E-3</v>
      </c>
      <c r="C216" s="13">
        <f t="shared" si="21"/>
        <v>0.85135929279284506</v>
      </c>
      <c r="D216" s="6">
        <f t="shared" si="18"/>
        <v>8.0487500000000003E-3</v>
      </c>
      <c r="E216" s="14">
        <f t="shared" si="22"/>
        <v>767.11124748903717</v>
      </c>
      <c r="F216" s="14">
        <f t="shared" si="23"/>
        <v>745.7556162181379</v>
      </c>
      <c r="G216" s="14">
        <f t="shared" si="19"/>
        <v>21.35563127089922</v>
      </c>
      <c r="H216" s="7">
        <f t="shared" si="20"/>
        <v>31093.669791552089</v>
      </c>
    </row>
    <row r="217" spans="1:8">
      <c r="A217">
        <v>200</v>
      </c>
      <c r="B217" s="6">
        <v>9.195E-3</v>
      </c>
      <c r="C217" s="13">
        <f t="shared" si="21"/>
        <v>0.85135929279284506</v>
      </c>
      <c r="D217" s="6">
        <f t="shared" si="18"/>
        <v>8.0487500000000003E-3</v>
      </c>
      <c r="E217" s="14">
        <f t="shared" si="22"/>
        <v>767.11124748903717</v>
      </c>
      <c r="F217" s="14">
        <f t="shared" si="23"/>
        <v>746.25581626114092</v>
      </c>
      <c r="G217" s="14">
        <f t="shared" si="19"/>
        <v>20.85543122789624</v>
      </c>
      <c r="H217" s="7">
        <f t="shared" si="20"/>
        <v>30347.413975290947</v>
      </c>
    </row>
    <row r="218" spans="1:8">
      <c r="A218">
        <v>201</v>
      </c>
      <c r="B218" s="6">
        <v>9.195E-3</v>
      </c>
      <c r="C218" s="13">
        <f t="shared" si="21"/>
        <v>0.85135929279284506</v>
      </c>
      <c r="D218" s="6">
        <f t="shared" si="18"/>
        <v>8.0487500000000003E-3</v>
      </c>
      <c r="E218" s="14">
        <f t="shared" si="22"/>
        <v>767.11124748903717</v>
      </c>
      <c r="F218" s="14">
        <f t="shared" si="23"/>
        <v>746.75635180290192</v>
      </c>
      <c r="G218" s="14">
        <f t="shared" si="19"/>
        <v>20.354895686135251</v>
      </c>
      <c r="H218" s="7">
        <f t="shared" si="20"/>
        <v>29600.657623488045</v>
      </c>
    </row>
    <row r="219" spans="1:8">
      <c r="A219">
        <v>202</v>
      </c>
      <c r="B219" s="6">
        <v>9.195E-3</v>
      </c>
      <c r="C219" s="13">
        <f t="shared" si="21"/>
        <v>0.85135929279284506</v>
      </c>
      <c r="D219" s="6">
        <f t="shared" si="18"/>
        <v>8.0487500000000003E-3</v>
      </c>
      <c r="E219" s="14">
        <f t="shared" si="22"/>
        <v>767.11124748903717</v>
      </c>
      <c r="F219" s="14">
        <f t="shared" si="23"/>
        <v>747.25722306844978</v>
      </c>
      <c r="G219" s="14">
        <f t="shared" si="19"/>
        <v>19.85402442058745</v>
      </c>
      <c r="H219" s="7">
        <f t="shared" si="20"/>
        <v>28853.400400419596</v>
      </c>
    </row>
    <row r="220" spans="1:8">
      <c r="A220">
        <v>203</v>
      </c>
      <c r="B220" s="6">
        <v>9.195E-3</v>
      </c>
      <c r="C220" s="13">
        <f t="shared" si="21"/>
        <v>0.85135929279284506</v>
      </c>
      <c r="D220" s="6">
        <f t="shared" si="18"/>
        <v>8.0487500000000003E-3</v>
      </c>
      <c r="E220" s="14">
        <f t="shared" si="22"/>
        <v>767.11124748903717</v>
      </c>
      <c r="F220" s="14">
        <f t="shared" si="23"/>
        <v>747.75843028296401</v>
      </c>
      <c r="G220" s="14">
        <f t="shared" si="19"/>
        <v>19.352817206073102</v>
      </c>
      <c r="H220" s="7">
        <f t="shared" si="20"/>
        <v>28105.641970136632</v>
      </c>
    </row>
    <row r="221" spans="1:8">
      <c r="A221">
        <v>204</v>
      </c>
      <c r="B221" s="6">
        <v>9.195E-3</v>
      </c>
      <c r="C221" s="13">
        <f t="shared" si="21"/>
        <v>0.85135929279284506</v>
      </c>
      <c r="D221" s="6">
        <f t="shared" si="18"/>
        <v>8.0487500000000003E-3</v>
      </c>
      <c r="E221" s="14">
        <f t="shared" si="22"/>
        <v>767.11124748903717</v>
      </c>
      <c r="F221" s="14">
        <f t="shared" si="23"/>
        <v>748.2599736717757</v>
      </c>
      <c r="G221" s="14">
        <f t="shared" si="19"/>
        <v>18.851273817261436</v>
      </c>
      <c r="H221" s="7">
        <f t="shared" si="20"/>
        <v>27357.381996464857</v>
      </c>
    </row>
    <row r="222" spans="1:8">
      <c r="A222">
        <v>205</v>
      </c>
      <c r="B222" s="6">
        <v>9.195E-3</v>
      </c>
      <c r="C222" s="13">
        <f t="shared" si="21"/>
        <v>0.85135929279284506</v>
      </c>
      <c r="D222" s="6">
        <f t="shared" si="18"/>
        <v>8.0487500000000003E-3</v>
      </c>
      <c r="E222" s="14">
        <f t="shared" si="22"/>
        <v>767.11124748903717</v>
      </c>
      <c r="F222" s="14">
        <f t="shared" si="23"/>
        <v>748.76185346036664</v>
      </c>
      <c r="G222" s="14">
        <f t="shared" si="19"/>
        <v>18.349394028670545</v>
      </c>
      <c r="H222" s="7">
        <f t="shared" si="20"/>
        <v>26608.620143004489</v>
      </c>
    </row>
    <row r="223" spans="1:8">
      <c r="A223">
        <v>206</v>
      </c>
      <c r="B223" s="6">
        <v>9.195E-3</v>
      </c>
      <c r="C223" s="13">
        <f t="shared" si="21"/>
        <v>0.85135929279284506</v>
      </c>
      <c r="D223" s="6">
        <f t="shared" si="18"/>
        <v>8.0487500000000003E-3</v>
      </c>
      <c r="E223" s="14">
        <f t="shared" si="22"/>
        <v>767.11124748903717</v>
      </c>
      <c r="F223" s="14">
        <f t="shared" si="23"/>
        <v>749.26406987436985</v>
      </c>
      <c r="G223" s="14">
        <f t="shared" si="19"/>
        <v>17.847177614667284</v>
      </c>
      <c r="H223" s="7">
        <f t="shared" si="20"/>
        <v>25859.356073130119</v>
      </c>
    </row>
    <row r="224" spans="1:8">
      <c r="A224">
        <v>207</v>
      </c>
      <c r="B224" s="6">
        <v>9.195E-3</v>
      </c>
      <c r="C224" s="13">
        <f t="shared" si="21"/>
        <v>0.85135929279284506</v>
      </c>
      <c r="D224" s="6">
        <f t="shared" si="18"/>
        <v>8.0487500000000003E-3</v>
      </c>
      <c r="E224" s="14">
        <f t="shared" si="22"/>
        <v>767.11124748903717</v>
      </c>
      <c r="F224" s="14">
        <f t="shared" si="23"/>
        <v>749.76662313957002</v>
      </c>
      <c r="G224" s="14">
        <f t="shared" si="19"/>
        <v>17.344624349467171</v>
      </c>
      <c r="H224" s="7">
        <f t="shared" si="20"/>
        <v>25109.589449990548</v>
      </c>
    </row>
    <row r="225" spans="1:8">
      <c r="A225">
        <v>208</v>
      </c>
      <c r="B225" s="6">
        <v>9.195E-3</v>
      </c>
      <c r="C225" s="13">
        <f t="shared" si="21"/>
        <v>0.85135929279284506</v>
      </c>
      <c r="D225" s="6">
        <f t="shared" si="18"/>
        <v>8.0487500000000003E-3</v>
      </c>
      <c r="E225" s="14">
        <f t="shared" si="22"/>
        <v>767.11124748903717</v>
      </c>
      <c r="F225" s="14">
        <f t="shared" si="23"/>
        <v>750.26951348190289</v>
      </c>
      <c r="G225" s="14">
        <f t="shared" si="19"/>
        <v>16.841734007134285</v>
      </c>
      <c r="H225" s="7">
        <f t="shared" si="20"/>
        <v>24359.319936508644</v>
      </c>
    </row>
    <row r="226" spans="1:8">
      <c r="A226">
        <v>209</v>
      </c>
      <c r="B226" s="6">
        <v>9.195E-3</v>
      </c>
      <c r="C226" s="13">
        <f t="shared" si="21"/>
        <v>0.85135929279284506</v>
      </c>
      <c r="D226" s="6">
        <f t="shared" si="18"/>
        <v>8.0487500000000003E-3</v>
      </c>
      <c r="E226" s="14">
        <f t="shared" si="22"/>
        <v>767.11124748903717</v>
      </c>
      <c r="F226" s="14">
        <f t="shared" si="23"/>
        <v>750.77274112745602</v>
      </c>
      <c r="G226" s="14">
        <f t="shared" si="19"/>
        <v>16.338506361581164</v>
      </c>
      <c r="H226" s="7">
        <f t="shared" si="20"/>
        <v>23608.547195381187</v>
      </c>
    </row>
    <row r="227" spans="1:8">
      <c r="A227">
        <v>210</v>
      </c>
      <c r="B227" s="6">
        <v>9.195E-3</v>
      </c>
      <c r="C227" s="13">
        <f t="shared" si="21"/>
        <v>0.85135929279284506</v>
      </c>
      <c r="D227" s="6">
        <f t="shared" si="18"/>
        <v>8.0487500000000003E-3</v>
      </c>
      <c r="E227" s="14">
        <f t="shared" si="22"/>
        <v>767.11124748903717</v>
      </c>
      <c r="F227" s="14">
        <f t="shared" si="23"/>
        <v>751.27630630246847</v>
      </c>
      <c r="G227" s="14">
        <f t="shared" si="19"/>
        <v>15.834941186568694</v>
      </c>
      <c r="H227" s="7">
        <f t="shared" si="20"/>
        <v>22857.270889078718</v>
      </c>
    </row>
    <row r="228" spans="1:8">
      <c r="A228">
        <v>211</v>
      </c>
      <c r="B228" s="6">
        <v>9.195E-3</v>
      </c>
      <c r="C228" s="13">
        <f t="shared" si="21"/>
        <v>0.85135929279284506</v>
      </c>
      <c r="D228" s="6">
        <f t="shared" si="18"/>
        <v>8.0487500000000003E-3</v>
      </c>
      <c r="E228" s="14">
        <f t="shared" si="22"/>
        <v>767.11124748903717</v>
      </c>
      <c r="F228" s="14">
        <f t="shared" si="23"/>
        <v>751.78020923333111</v>
      </c>
      <c r="G228" s="14">
        <f t="shared" si="19"/>
        <v>15.331038255706028</v>
      </c>
      <c r="H228" s="7">
        <f t="shared" si="20"/>
        <v>22105.490679845389</v>
      </c>
    </row>
    <row r="229" spans="1:8">
      <c r="A229">
        <v>212</v>
      </c>
      <c r="B229" s="6">
        <v>9.195E-3</v>
      </c>
      <c r="C229" s="13">
        <f t="shared" si="21"/>
        <v>0.85135929279284506</v>
      </c>
      <c r="D229" s="6">
        <f t="shared" si="18"/>
        <v>8.0487500000000003E-3</v>
      </c>
      <c r="E229" s="14">
        <f t="shared" si="22"/>
        <v>767.11124748903717</v>
      </c>
      <c r="F229" s="14">
        <f t="shared" si="23"/>
        <v>752.28445014658666</v>
      </c>
      <c r="G229" s="14">
        <f t="shared" si="19"/>
        <v>14.826797342450464</v>
      </c>
      <c r="H229" s="7">
        <f t="shared" si="20"/>
        <v>21353.206229698801</v>
      </c>
    </row>
    <row r="230" spans="1:8">
      <c r="A230">
        <v>213</v>
      </c>
      <c r="B230" s="6">
        <v>9.195E-3</v>
      </c>
      <c r="C230" s="13">
        <f t="shared" si="21"/>
        <v>0.85135929279284506</v>
      </c>
      <c r="D230" s="6">
        <f t="shared" si="18"/>
        <v>8.0487500000000003E-3</v>
      </c>
      <c r="E230" s="14">
        <f t="shared" si="22"/>
        <v>767.11124748903717</v>
      </c>
      <c r="F230" s="14">
        <f t="shared" si="23"/>
        <v>752.78902926892977</v>
      </c>
      <c r="G230" s="14">
        <f t="shared" si="19"/>
        <v>14.322218220107352</v>
      </c>
      <c r="H230" s="7">
        <f t="shared" si="20"/>
        <v>20600.417200429871</v>
      </c>
    </row>
    <row r="231" spans="1:8">
      <c r="A231">
        <v>214</v>
      </c>
      <c r="B231" s="6">
        <v>9.195E-3</v>
      </c>
      <c r="C231" s="13">
        <f t="shared" si="21"/>
        <v>0.85135929279284506</v>
      </c>
      <c r="D231" s="6">
        <f t="shared" si="18"/>
        <v>8.0487500000000003E-3</v>
      </c>
      <c r="E231" s="14">
        <f t="shared" si="22"/>
        <v>767.11124748903717</v>
      </c>
      <c r="F231" s="14">
        <f t="shared" si="23"/>
        <v>753.29394682720715</v>
      </c>
      <c r="G231" s="14">
        <f t="shared" si="19"/>
        <v>13.817300661829995</v>
      </c>
      <c r="H231" s="7">
        <f t="shared" si="20"/>
        <v>19847.123253602662</v>
      </c>
    </row>
    <row r="232" spans="1:8">
      <c r="A232">
        <v>215</v>
      </c>
      <c r="B232" s="6">
        <v>9.195E-3</v>
      </c>
      <c r="C232" s="13">
        <f t="shared" si="21"/>
        <v>0.85135929279284506</v>
      </c>
      <c r="D232" s="6">
        <f t="shared" si="18"/>
        <v>8.0487500000000003E-3</v>
      </c>
      <c r="E232" s="14">
        <f t="shared" si="22"/>
        <v>767.11124748903717</v>
      </c>
      <c r="F232" s="14">
        <f t="shared" si="23"/>
        <v>753.79920304841767</v>
      </c>
      <c r="G232" s="14">
        <f t="shared" si="19"/>
        <v>13.312044440619536</v>
      </c>
      <c r="H232" s="7">
        <f t="shared" si="20"/>
        <v>19093.324050554245</v>
      </c>
    </row>
    <row r="233" spans="1:8">
      <c r="A233">
        <v>216</v>
      </c>
      <c r="B233" s="6">
        <v>9.195E-3</v>
      </c>
      <c r="C233" s="13">
        <f t="shared" si="21"/>
        <v>0.85135929279284506</v>
      </c>
      <c r="D233" s="6">
        <f t="shared" si="18"/>
        <v>8.0487500000000003E-3</v>
      </c>
      <c r="E233" s="14">
        <f t="shared" si="22"/>
        <v>767.11124748903717</v>
      </c>
      <c r="F233" s="14">
        <f t="shared" si="23"/>
        <v>754.30479815971228</v>
      </c>
      <c r="G233" s="14">
        <f t="shared" si="19"/>
        <v>12.806449329324876</v>
      </c>
      <c r="H233" s="7">
        <f t="shared" si="20"/>
        <v>18339.019252394533</v>
      </c>
    </row>
    <row r="234" spans="1:8">
      <c r="A234">
        <v>217</v>
      </c>
      <c r="B234" s="6">
        <v>9.195E-3</v>
      </c>
      <c r="C234" s="13">
        <f t="shared" si="21"/>
        <v>0.85135929279284506</v>
      </c>
      <c r="D234" s="6">
        <f t="shared" si="18"/>
        <v>8.0487500000000003E-3</v>
      </c>
      <c r="E234" s="14">
        <f t="shared" si="22"/>
        <v>767.11124748903717</v>
      </c>
      <c r="F234" s="14">
        <f t="shared" si="23"/>
        <v>754.81073238839463</v>
      </c>
      <c r="G234" s="14">
        <f t="shared" si="19"/>
        <v>12.300515100642542</v>
      </c>
      <c r="H234" s="7">
        <f t="shared" si="20"/>
        <v>17584.208520006137</v>
      </c>
    </row>
    <row r="235" spans="1:8">
      <c r="A235">
        <v>218</v>
      </c>
      <c r="B235" s="6">
        <v>9.195E-3</v>
      </c>
      <c r="C235" s="13">
        <f t="shared" si="21"/>
        <v>0.85135929279284506</v>
      </c>
      <c r="D235" s="6">
        <f t="shared" si="18"/>
        <v>8.0487500000000003E-3</v>
      </c>
      <c r="E235" s="14">
        <f t="shared" si="22"/>
        <v>767.11124748903717</v>
      </c>
      <c r="F235" s="14">
        <f t="shared" si="23"/>
        <v>755.31700596192059</v>
      </c>
      <c r="G235" s="14">
        <f t="shared" si="19"/>
        <v>11.794241527116617</v>
      </c>
      <c r="H235" s="7">
        <f t="shared" si="20"/>
        <v>16828.891514044219</v>
      </c>
    </row>
    <row r="236" spans="1:8">
      <c r="A236">
        <v>219</v>
      </c>
      <c r="B236" s="6">
        <v>9.195E-3</v>
      </c>
      <c r="C236" s="13">
        <f t="shared" si="21"/>
        <v>0.85135929279284506</v>
      </c>
      <c r="D236" s="6">
        <f t="shared" si="18"/>
        <v>8.0487500000000003E-3</v>
      </c>
      <c r="E236" s="14">
        <f t="shared" si="22"/>
        <v>767.11124748903717</v>
      </c>
      <c r="F236" s="14">
        <f t="shared" si="23"/>
        <v>755.82361910789859</v>
      </c>
      <c r="G236" s="14">
        <f t="shared" si="19"/>
        <v>11.287628381138617</v>
      </c>
      <c r="H236" s="7">
        <f t="shared" si="20"/>
        <v>16073.067894936321</v>
      </c>
    </row>
    <row r="237" spans="1:8">
      <c r="A237">
        <v>220</v>
      </c>
      <c r="B237" s="6">
        <v>9.195E-3</v>
      </c>
      <c r="C237" s="13">
        <f t="shared" si="21"/>
        <v>0.85135929279284506</v>
      </c>
      <c r="D237" s="6">
        <f t="shared" si="18"/>
        <v>8.0487500000000003E-3</v>
      </c>
      <c r="E237" s="14">
        <f t="shared" si="22"/>
        <v>767.11124748903717</v>
      </c>
      <c r="F237" s="14">
        <f t="shared" si="23"/>
        <v>756.33057205408977</v>
      </c>
      <c r="G237" s="14">
        <f t="shared" si="19"/>
        <v>10.780675434947392</v>
      </c>
      <c r="H237" s="7">
        <f t="shared" si="20"/>
        <v>15316.737322882231</v>
      </c>
    </row>
    <row r="238" spans="1:8">
      <c r="A238">
        <v>221</v>
      </c>
      <c r="B238" s="6">
        <v>9.195E-3</v>
      </c>
      <c r="C238" s="13">
        <f t="shared" si="21"/>
        <v>0.85135929279284506</v>
      </c>
      <c r="D238" s="6">
        <f t="shared" si="18"/>
        <v>8.0487500000000003E-3</v>
      </c>
      <c r="E238" s="14">
        <f t="shared" si="22"/>
        <v>767.11124748903717</v>
      </c>
      <c r="F238" s="14">
        <f t="shared" si="23"/>
        <v>756.83786502840815</v>
      </c>
      <c r="G238" s="14">
        <f t="shared" si="19"/>
        <v>10.27338246062903</v>
      </c>
      <c r="H238" s="7">
        <f t="shared" si="20"/>
        <v>14559.899457853822</v>
      </c>
    </row>
    <row r="239" spans="1:8">
      <c r="A239">
        <v>222</v>
      </c>
      <c r="B239" s="6">
        <v>9.195E-3</v>
      </c>
      <c r="C239" s="13">
        <f t="shared" si="21"/>
        <v>0.85135929279284506</v>
      </c>
      <c r="D239" s="6">
        <f t="shared" si="18"/>
        <v>8.0487500000000003E-3</v>
      </c>
      <c r="E239" s="14">
        <f t="shared" si="22"/>
        <v>767.11124748903717</v>
      </c>
      <c r="F239" s="14">
        <f t="shared" si="23"/>
        <v>757.34549825892043</v>
      </c>
      <c r="G239" s="14">
        <f t="shared" si="19"/>
        <v>9.7657492301167466</v>
      </c>
      <c r="H239" s="7">
        <f t="shared" si="20"/>
        <v>13802.553959594901</v>
      </c>
    </row>
    <row r="240" spans="1:8">
      <c r="A240">
        <v>223</v>
      </c>
      <c r="B240" s="6">
        <v>9.195E-3</v>
      </c>
      <c r="C240" s="13">
        <f t="shared" si="21"/>
        <v>0.85135929279284506</v>
      </c>
      <c r="D240" s="6">
        <f t="shared" si="18"/>
        <v>8.0487500000000003E-3</v>
      </c>
      <c r="E240" s="14">
        <f t="shared" si="22"/>
        <v>767.11124748903717</v>
      </c>
      <c r="F240" s="14">
        <f t="shared" si="23"/>
        <v>757.85347197384635</v>
      </c>
      <c r="G240" s="14">
        <f t="shared" si="19"/>
        <v>9.2577755151907883</v>
      </c>
      <c r="H240" s="7">
        <f t="shared" si="20"/>
        <v>13044.700487621056</v>
      </c>
    </row>
    <row r="241" spans="1:8">
      <c r="A241">
        <v>224</v>
      </c>
      <c r="B241" s="6">
        <v>9.195E-3</v>
      </c>
      <c r="C241" s="13">
        <f t="shared" si="21"/>
        <v>0.85135929279284506</v>
      </c>
      <c r="D241" s="6">
        <f t="shared" si="18"/>
        <v>8.0487500000000003E-3</v>
      </c>
      <c r="E241" s="14">
        <f t="shared" si="22"/>
        <v>767.11124748903717</v>
      </c>
      <c r="F241" s="14">
        <f t="shared" si="23"/>
        <v>758.36178640155879</v>
      </c>
      <c r="G241" s="14">
        <f t="shared" si="19"/>
        <v>8.7494610874783323</v>
      </c>
      <c r="H241" s="7">
        <f t="shared" si="20"/>
        <v>12286.338701219496</v>
      </c>
    </row>
    <row r="242" spans="1:8">
      <c r="A242">
        <v>225</v>
      </c>
      <c r="B242" s="6">
        <v>9.195E-3</v>
      </c>
      <c r="C242" s="13">
        <f t="shared" si="21"/>
        <v>0.85135929279284506</v>
      </c>
      <c r="D242" s="6">
        <f t="shared" si="18"/>
        <v>8.0487500000000003E-3</v>
      </c>
      <c r="E242" s="14">
        <f t="shared" si="22"/>
        <v>767.11124748903717</v>
      </c>
      <c r="F242" s="14">
        <f t="shared" si="23"/>
        <v>758.87044177058385</v>
      </c>
      <c r="G242" s="14">
        <f t="shared" si="19"/>
        <v>8.2408057184533678</v>
      </c>
      <c r="H242" s="7">
        <f t="shared" si="20"/>
        <v>11527.468259448913</v>
      </c>
    </row>
    <row r="243" spans="1:8">
      <c r="A243">
        <v>226</v>
      </c>
      <c r="B243" s="6">
        <v>9.195E-3</v>
      </c>
      <c r="C243" s="13">
        <f t="shared" si="21"/>
        <v>0.85135929279284506</v>
      </c>
      <c r="D243" s="6">
        <f t="shared" si="18"/>
        <v>8.0487500000000003E-3</v>
      </c>
      <c r="E243" s="14">
        <f t="shared" si="22"/>
        <v>767.11124748903717</v>
      </c>
      <c r="F243" s="14">
        <f t="shared" si="23"/>
        <v>759.37943830960057</v>
      </c>
      <c r="G243" s="14">
        <f t="shared" si="19"/>
        <v>7.7318091794366204</v>
      </c>
      <c r="H243" s="7">
        <f t="shared" si="20"/>
        <v>10768.088821139312</v>
      </c>
    </row>
    <row r="244" spans="1:8">
      <c r="A244">
        <v>227</v>
      </c>
      <c r="B244" s="6">
        <v>9.195E-3</v>
      </c>
      <c r="C244" s="13">
        <f t="shared" si="21"/>
        <v>0.85135929279284506</v>
      </c>
      <c r="D244" s="6">
        <f t="shared" si="18"/>
        <v>8.0487500000000003E-3</v>
      </c>
      <c r="E244" s="14">
        <f t="shared" si="22"/>
        <v>767.11124748903717</v>
      </c>
      <c r="F244" s="14">
        <f t="shared" si="23"/>
        <v>759.8887762474418</v>
      </c>
      <c r="G244" s="14">
        <f t="shared" si="19"/>
        <v>7.2224712415954206</v>
      </c>
      <c r="H244" s="7">
        <f t="shared" si="20"/>
        <v>10008.20004489187</v>
      </c>
    </row>
    <row r="245" spans="1:8">
      <c r="A245">
        <v>228</v>
      </c>
      <c r="B245" s="6">
        <v>9.195E-3</v>
      </c>
      <c r="C245" s="13">
        <f t="shared" si="21"/>
        <v>0.85135929279284506</v>
      </c>
      <c r="D245" s="6">
        <f t="shared" si="18"/>
        <v>8.0487500000000003E-3</v>
      </c>
      <c r="E245" s="14">
        <f t="shared" si="22"/>
        <v>767.11124748903717</v>
      </c>
      <c r="F245" s="14">
        <f t="shared" si="23"/>
        <v>760.39845581309351</v>
      </c>
      <c r="G245" s="14">
        <f t="shared" si="19"/>
        <v>6.7127916759436204</v>
      </c>
      <c r="H245" s="7">
        <f t="shared" si="20"/>
        <v>9247.8015890787756</v>
      </c>
    </row>
    <row r="246" spans="1:8">
      <c r="A246">
        <v>229</v>
      </c>
      <c r="B246" s="6">
        <v>9.195E-3</v>
      </c>
      <c r="C246" s="13">
        <f t="shared" si="21"/>
        <v>0.85135929279284506</v>
      </c>
      <c r="D246" s="6">
        <f t="shared" si="18"/>
        <v>8.0487500000000003E-3</v>
      </c>
      <c r="E246" s="14">
        <f t="shared" si="22"/>
        <v>767.11124748903717</v>
      </c>
      <c r="F246" s="14">
        <f t="shared" si="23"/>
        <v>760.90847723569573</v>
      </c>
      <c r="G246" s="14">
        <f t="shared" si="19"/>
        <v>6.202770253341483</v>
      </c>
      <c r="H246" s="7">
        <f t="shared" si="20"/>
        <v>8486.8931118430792</v>
      </c>
    </row>
    <row r="247" spans="1:8">
      <c r="A247">
        <v>230</v>
      </c>
      <c r="B247" s="6">
        <v>9.195E-3</v>
      </c>
      <c r="C247" s="13">
        <f t="shared" si="21"/>
        <v>0.85135929279284506</v>
      </c>
      <c r="D247" s="6">
        <f t="shared" si="18"/>
        <v>8.0487500000000003E-3</v>
      </c>
      <c r="E247" s="14">
        <f t="shared" si="22"/>
        <v>767.11124748903717</v>
      </c>
      <c r="F247" s="14">
        <f t="shared" si="23"/>
        <v>761.41884074454163</v>
      </c>
      <c r="G247" s="14">
        <f t="shared" si="19"/>
        <v>5.6924067444955817</v>
      </c>
      <c r="H247" s="7">
        <f t="shared" si="20"/>
        <v>7725.4742710985374</v>
      </c>
    </row>
    <row r="248" spans="1:8">
      <c r="A248">
        <v>231</v>
      </c>
      <c r="B248" s="6">
        <v>9.195E-3</v>
      </c>
      <c r="C248" s="13">
        <f t="shared" si="21"/>
        <v>0.85135929279284506</v>
      </c>
      <c r="D248" s="6">
        <f t="shared" si="18"/>
        <v>8.0487500000000003E-3</v>
      </c>
      <c r="E248" s="14">
        <f t="shared" si="22"/>
        <v>767.11124748903717</v>
      </c>
      <c r="F248" s="14">
        <f t="shared" si="23"/>
        <v>761.92954656907852</v>
      </c>
      <c r="G248" s="14">
        <f t="shared" si="19"/>
        <v>5.1817009199586961</v>
      </c>
      <c r="H248" s="7">
        <f t="shared" si="20"/>
        <v>6963.544724529459</v>
      </c>
    </row>
    <row r="249" spans="1:8">
      <c r="A249">
        <v>232</v>
      </c>
      <c r="B249" s="6">
        <v>9.195E-3</v>
      </c>
      <c r="C249" s="13">
        <f t="shared" si="21"/>
        <v>0.85135929279284506</v>
      </c>
      <c r="D249" s="6">
        <f t="shared" si="18"/>
        <v>8.0487500000000003E-3</v>
      </c>
      <c r="E249" s="14">
        <f t="shared" si="22"/>
        <v>767.11124748903717</v>
      </c>
      <c r="F249" s="14">
        <f t="shared" si="23"/>
        <v>762.44059493890745</v>
      </c>
      <c r="G249" s="14">
        <f t="shared" si="19"/>
        <v>4.6706525501297067</v>
      </c>
      <c r="H249" s="7">
        <f t="shared" si="20"/>
        <v>6201.1041295905516</v>
      </c>
    </row>
    <row r="250" spans="1:8">
      <c r="A250">
        <v>233</v>
      </c>
      <c r="B250" s="6">
        <v>9.195E-3</v>
      </c>
      <c r="C250" s="13">
        <f t="shared" si="21"/>
        <v>0.85135929279284506</v>
      </c>
      <c r="D250" s="6">
        <f t="shared" si="18"/>
        <v>8.0487500000000003E-3</v>
      </c>
      <c r="E250" s="14">
        <f t="shared" si="22"/>
        <v>767.11124748903717</v>
      </c>
      <c r="F250" s="14">
        <f t="shared" si="23"/>
        <v>762.95198608378371</v>
      </c>
      <c r="G250" s="14">
        <f t="shared" si="19"/>
        <v>4.1592614052534964</v>
      </c>
      <c r="H250" s="7">
        <f t="shared" si="20"/>
        <v>5438.152143506768</v>
      </c>
    </row>
    <row r="251" spans="1:8">
      <c r="A251">
        <v>234</v>
      </c>
      <c r="B251" s="6">
        <v>9.195E-3</v>
      </c>
      <c r="C251" s="13">
        <f t="shared" si="21"/>
        <v>0.85135929279284506</v>
      </c>
      <c r="D251" s="6">
        <f t="shared" si="18"/>
        <v>8.0487500000000003E-3</v>
      </c>
      <c r="E251" s="14">
        <f t="shared" si="22"/>
        <v>767.11124748903717</v>
      </c>
      <c r="F251" s="14">
        <f t="shared" si="23"/>
        <v>763.4637202336163</v>
      </c>
      <c r="G251" s="14">
        <f t="shared" si="19"/>
        <v>3.647527255420842</v>
      </c>
      <c r="H251" s="7">
        <f t="shared" si="20"/>
        <v>4674.6884232731518</v>
      </c>
    </row>
    <row r="252" spans="1:8">
      <c r="A252">
        <v>235</v>
      </c>
      <c r="B252" s="6">
        <v>9.195E-3</v>
      </c>
      <c r="C252" s="13">
        <f t="shared" si="21"/>
        <v>0.85135929279284506</v>
      </c>
      <c r="D252" s="6">
        <f t="shared" si="18"/>
        <v>8.0487500000000003E-3</v>
      </c>
      <c r="E252" s="14">
        <f t="shared" si="22"/>
        <v>767.11124748903717</v>
      </c>
      <c r="F252" s="14">
        <f t="shared" si="23"/>
        <v>763.97579761846885</v>
      </c>
      <c r="G252" s="14">
        <f t="shared" si="19"/>
        <v>3.1354498705683151</v>
      </c>
      <c r="H252" s="7">
        <f t="shared" si="20"/>
        <v>3910.7126256546831</v>
      </c>
    </row>
    <row r="253" spans="1:8">
      <c r="A253">
        <v>236</v>
      </c>
      <c r="B253" s="6">
        <v>9.195E-3</v>
      </c>
      <c r="C253" s="13">
        <f t="shared" si="21"/>
        <v>0.85135929279284506</v>
      </c>
      <c r="D253" s="6">
        <f t="shared" si="18"/>
        <v>8.0487500000000003E-3</v>
      </c>
      <c r="E253" s="14">
        <f t="shared" si="22"/>
        <v>767.11124748903717</v>
      </c>
      <c r="F253" s="14">
        <f t="shared" si="23"/>
        <v>764.48821846855901</v>
      </c>
      <c r="G253" s="14">
        <f t="shared" si="19"/>
        <v>2.6230290204781777</v>
      </c>
      <c r="H253" s="7">
        <f t="shared" si="20"/>
        <v>3146.2244071861242</v>
      </c>
    </row>
    <row r="254" spans="1:8">
      <c r="A254">
        <v>237</v>
      </c>
      <c r="B254" s="6">
        <v>9.195E-3</v>
      </c>
      <c r="C254" s="13">
        <f t="shared" si="21"/>
        <v>0.85135929279284506</v>
      </c>
      <c r="D254" s="6">
        <f t="shared" si="18"/>
        <v>8.0487500000000003E-3</v>
      </c>
      <c r="E254" s="14">
        <f t="shared" si="22"/>
        <v>767.11124748903717</v>
      </c>
      <c r="F254" s="14">
        <f t="shared" si="23"/>
        <v>765.00098301425885</v>
      </c>
      <c r="G254" s="14">
        <f t="shared" si="19"/>
        <v>2.1102644747782766</v>
      </c>
      <c r="H254" s="7">
        <f t="shared" si="20"/>
        <v>2381.2234241718652</v>
      </c>
    </row>
    <row r="255" spans="1:8">
      <c r="A255">
        <v>238</v>
      </c>
      <c r="B255" s="6">
        <v>9.195E-3</v>
      </c>
      <c r="C255" s="13">
        <f t="shared" si="21"/>
        <v>0.85135929279284506</v>
      </c>
      <c r="D255" s="6">
        <f t="shared" si="18"/>
        <v>8.0487500000000003E-3</v>
      </c>
      <c r="E255" s="14">
        <f t="shared" si="22"/>
        <v>767.11124748903717</v>
      </c>
      <c r="F255" s="14">
        <f t="shared" si="23"/>
        <v>765.51409148609525</v>
      </c>
      <c r="G255" s="14">
        <f t="shared" si="19"/>
        <v>1.5971560029419418</v>
      </c>
      <c r="H255" s="7">
        <f t="shared" si="20"/>
        <v>1615.7093326857698</v>
      </c>
    </row>
    <row r="256" spans="1:8">
      <c r="A256">
        <v>239</v>
      </c>
      <c r="B256" s="6">
        <v>9.195E-3</v>
      </c>
      <c r="C256" s="13">
        <f t="shared" si="21"/>
        <v>0.85135929279284506</v>
      </c>
      <c r="D256" s="6">
        <f t="shared" si="18"/>
        <v>8.0487500000000003E-3</v>
      </c>
      <c r="E256" s="14">
        <f t="shared" si="22"/>
        <v>767.11124748903717</v>
      </c>
      <c r="F256" s="14">
        <f t="shared" si="23"/>
        <v>766.02754411474928</v>
      </c>
      <c r="G256" s="14">
        <f t="shared" si="19"/>
        <v>1.0837033742878825</v>
      </c>
      <c r="H256" s="7">
        <f t="shared" si="20"/>
        <v>849.68178857102055</v>
      </c>
    </row>
    <row r="257" spans="1:8">
      <c r="A257">
        <v>240</v>
      </c>
      <c r="B257" s="6">
        <v>9.195E-3</v>
      </c>
      <c r="C257" s="13">
        <f t="shared" si="21"/>
        <v>0.85135929279284506</v>
      </c>
      <c r="D257" s="6">
        <f t="shared" si="18"/>
        <v>8.0487500000000003E-3</v>
      </c>
      <c r="E257" s="14">
        <f t="shared" si="22"/>
        <v>767.11124748903717</v>
      </c>
      <c r="F257" s="14">
        <f t="shared" si="23"/>
        <v>766.54134113105704</v>
      </c>
      <c r="G257" s="14">
        <f t="shared" si="19"/>
        <v>0.56990635798008349</v>
      </c>
      <c r="H257" s="7">
        <f t="shared" si="20"/>
        <v>83.140447439963509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G76"/>
  <sheetViews>
    <sheetView tabSelected="1" workbookViewId="0">
      <selection activeCell="N13" sqref="N13"/>
    </sheetView>
  </sheetViews>
  <sheetFormatPr defaultRowHeight="15"/>
  <cols>
    <col min="1" max="1" width="11" customWidth="1"/>
    <col min="2" max="2" width="16.42578125" customWidth="1"/>
    <col min="3" max="3" width="13.7109375" customWidth="1"/>
    <col min="4" max="4" width="16.5703125" customWidth="1"/>
    <col min="5" max="5" width="16.140625" customWidth="1"/>
    <col min="6" max="6" width="15.42578125" customWidth="1"/>
    <col min="7" max="7" width="18.5703125" customWidth="1"/>
  </cols>
  <sheetData>
    <row r="1" spans="1:7">
      <c r="A1" t="s">
        <v>45</v>
      </c>
    </row>
    <row r="2" spans="1:7">
      <c r="A2" t="s">
        <v>14</v>
      </c>
      <c r="B2" t="s">
        <v>46</v>
      </c>
    </row>
    <row r="3" spans="1:7">
      <c r="A3" t="s">
        <v>14</v>
      </c>
      <c r="B3" t="s">
        <v>36</v>
      </c>
    </row>
    <row r="4" spans="1:7">
      <c r="A4" t="s">
        <v>14</v>
      </c>
      <c r="B4" t="s">
        <v>47</v>
      </c>
    </row>
    <row r="5" spans="1:7">
      <c r="A5" t="s">
        <v>14</v>
      </c>
      <c r="B5" t="s">
        <v>38</v>
      </c>
    </row>
    <row r="6" spans="1:7">
      <c r="A6" t="s">
        <v>14</v>
      </c>
      <c r="B6" t="s">
        <v>20</v>
      </c>
    </row>
    <row r="7" spans="1:7">
      <c r="A7" t="s">
        <v>14</v>
      </c>
      <c r="B7" t="s">
        <v>39</v>
      </c>
    </row>
    <row r="8" spans="1:7">
      <c r="A8" t="s">
        <v>14</v>
      </c>
      <c r="B8" t="s">
        <v>48</v>
      </c>
    </row>
    <row r="9" spans="1:7">
      <c r="A9" t="s">
        <v>14</v>
      </c>
      <c r="B9" t="s">
        <v>41</v>
      </c>
    </row>
    <row r="10" spans="1:7">
      <c r="A10" t="s">
        <v>14</v>
      </c>
      <c r="B10" t="s">
        <v>49</v>
      </c>
    </row>
    <row r="11" spans="1:7">
      <c r="A11" t="s">
        <v>50</v>
      </c>
    </row>
    <row r="13" spans="1:7">
      <c r="A13" s="17" t="s">
        <v>51</v>
      </c>
      <c r="B13" s="17"/>
      <c r="C13" s="17"/>
      <c r="D13" s="17"/>
      <c r="E13" s="17"/>
      <c r="F13" s="17"/>
      <c r="G13" s="17"/>
    </row>
    <row r="14" spans="1:7">
      <c r="A14" s="17"/>
      <c r="B14" s="17"/>
      <c r="C14" s="17"/>
      <c r="D14" s="17"/>
      <c r="E14" s="17"/>
      <c r="F14" s="17"/>
      <c r="G14" s="17"/>
    </row>
    <row r="15" spans="1:7">
      <c r="A15" t="s">
        <v>7</v>
      </c>
      <c r="B15" t="s">
        <v>26</v>
      </c>
      <c r="C15" t="s">
        <v>25</v>
      </c>
      <c r="D15" t="s">
        <v>27</v>
      </c>
      <c r="E15" t="s">
        <v>8</v>
      </c>
      <c r="F15" t="s">
        <v>9</v>
      </c>
      <c r="G15" s="7" t="s">
        <v>11</v>
      </c>
    </row>
    <row r="16" spans="1:7">
      <c r="A16">
        <v>0</v>
      </c>
      <c r="B16" s="11"/>
      <c r="C16" s="6"/>
      <c r="G16" s="14">
        <v>50000</v>
      </c>
    </row>
    <row r="17" spans="1:7">
      <c r="A17">
        <v>1</v>
      </c>
      <c r="B17" s="11">
        <v>6.3400000000000001E-3</v>
      </c>
      <c r="C17" s="6">
        <f>SUM((B17+2.3%)/4)</f>
        <v>7.3349999999999995E-3</v>
      </c>
      <c r="D17" s="14">
        <f>SUM(E17,F17)</f>
        <v>1200.08</v>
      </c>
      <c r="E17">
        <v>833.33</v>
      </c>
      <c r="F17" s="14">
        <f>PRODUCT(G16,C17)</f>
        <v>366.75</v>
      </c>
      <c r="G17" s="14">
        <f>SUM(G16,-E17)</f>
        <v>49166.67</v>
      </c>
    </row>
    <row r="18" spans="1:7">
      <c r="A18">
        <v>2</v>
      </c>
      <c r="B18" s="11">
        <v>6.6300000000000005E-3</v>
      </c>
      <c r="C18" s="6">
        <f t="shared" ref="C18:C43" si="0">SUM((B18+2.3%)/4)</f>
        <v>7.4075E-3</v>
      </c>
      <c r="D18" s="14">
        <f>SUM(E18,F18)</f>
        <v>1197.5321080250001</v>
      </c>
      <c r="E18">
        <v>833.33</v>
      </c>
      <c r="F18" s="14">
        <f>PRODUCT(G17,C18)</f>
        <v>364.20210802499997</v>
      </c>
      <c r="G18" s="14">
        <f>SUM(G17,-E18)</f>
        <v>48333.34</v>
      </c>
    </row>
    <row r="19" spans="1:7">
      <c r="A19">
        <v>3</v>
      </c>
      <c r="B19" s="11">
        <v>7.0099999999999997E-3</v>
      </c>
      <c r="C19" s="6">
        <f t="shared" si="0"/>
        <v>7.5024999999999996E-3</v>
      </c>
      <c r="D19" s="14">
        <f t="shared" ref="D19:D43" si="1">SUM(E19,F19)</f>
        <v>1195.9508833499999</v>
      </c>
      <c r="E19">
        <v>833.33</v>
      </c>
      <c r="F19" s="14">
        <f t="shared" ref="F19:F43" si="2">PRODUCT(G18,C19)</f>
        <v>362.62088334999993</v>
      </c>
      <c r="G19" s="14">
        <f t="shared" ref="G19:G43" si="3">SUM(G18,-E19)</f>
        <v>47500.009999999995</v>
      </c>
    </row>
    <row r="20" spans="1:7">
      <c r="A20">
        <v>4</v>
      </c>
      <c r="B20" s="11">
        <v>7.6699999999999997E-3</v>
      </c>
      <c r="C20" s="6">
        <f t="shared" si="0"/>
        <v>7.6674999999999998E-3</v>
      </c>
      <c r="D20" s="14">
        <f t="shared" si="1"/>
        <v>1197.5363266750001</v>
      </c>
      <c r="E20">
        <v>833.33</v>
      </c>
      <c r="F20" s="14">
        <f t="shared" si="2"/>
        <v>364.20632667499996</v>
      </c>
      <c r="G20" s="14">
        <f t="shared" si="3"/>
        <v>46666.679999999993</v>
      </c>
    </row>
    <row r="21" spans="1:7">
      <c r="A21">
        <v>5</v>
      </c>
      <c r="B21" s="11">
        <v>8.9600000000000009E-3</v>
      </c>
      <c r="C21" s="6">
        <f t="shared" si="0"/>
        <v>7.9900000000000006E-3</v>
      </c>
      <c r="D21" s="14">
        <f t="shared" si="1"/>
        <v>1206.1967732000001</v>
      </c>
      <c r="E21">
        <v>833.33</v>
      </c>
      <c r="F21" s="14">
        <f t="shared" si="2"/>
        <v>372.86677319999995</v>
      </c>
      <c r="G21" s="14">
        <f t="shared" si="3"/>
        <v>45833.349999999991</v>
      </c>
    </row>
    <row r="22" spans="1:7">
      <c r="A22">
        <v>6</v>
      </c>
      <c r="B22" s="11">
        <v>8.8599999999999998E-3</v>
      </c>
      <c r="C22" s="6">
        <f t="shared" si="0"/>
        <v>7.9649999999999999E-3</v>
      </c>
      <c r="D22" s="14">
        <f t="shared" si="1"/>
        <v>1198.3926327499998</v>
      </c>
      <c r="E22">
        <v>833.33</v>
      </c>
      <c r="F22" s="14">
        <f t="shared" si="2"/>
        <v>365.06263274999992</v>
      </c>
      <c r="G22" s="14">
        <f t="shared" si="3"/>
        <v>45000.01999999999</v>
      </c>
    </row>
    <row r="23" spans="1:7">
      <c r="A23">
        <v>7</v>
      </c>
      <c r="B23" s="11">
        <v>8.9200000000000008E-3</v>
      </c>
      <c r="C23" s="6">
        <f t="shared" si="0"/>
        <v>7.980000000000001E-3</v>
      </c>
      <c r="D23" s="14">
        <f t="shared" si="1"/>
        <v>1192.4301596</v>
      </c>
      <c r="E23">
        <v>833.33</v>
      </c>
      <c r="F23" s="14">
        <f t="shared" si="2"/>
        <v>359.10015959999998</v>
      </c>
      <c r="G23" s="14">
        <f t="shared" si="3"/>
        <v>44166.689999999988</v>
      </c>
    </row>
    <row r="24" spans="1:7">
      <c r="A24">
        <v>8</v>
      </c>
      <c r="B24" s="11">
        <v>1.0449999999999999E-2</v>
      </c>
      <c r="C24" s="6">
        <f t="shared" si="0"/>
        <v>8.3625000000000001E-3</v>
      </c>
      <c r="D24" s="14">
        <f t="shared" si="1"/>
        <v>1202.673945125</v>
      </c>
      <c r="E24">
        <v>833.33</v>
      </c>
      <c r="F24" s="14">
        <f t="shared" si="2"/>
        <v>369.34394512499989</v>
      </c>
      <c r="G24" s="14">
        <f t="shared" si="3"/>
        <v>43333.359999999986</v>
      </c>
    </row>
    <row r="25" spans="1:7">
      <c r="A25">
        <v>9</v>
      </c>
      <c r="B25" s="11">
        <v>1.0280000000000001E-2</v>
      </c>
      <c r="C25" s="6">
        <f t="shared" si="0"/>
        <v>8.320000000000001E-3</v>
      </c>
      <c r="D25" s="14">
        <f t="shared" si="1"/>
        <v>1193.8635552000001</v>
      </c>
      <c r="E25">
        <v>833.33</v>
      </c>
      <c r="F25" s="14">
        <f t="shared" si="2"/>
        <v>360.53355519999991</v>
      </c>
      <c r="G25" s="14">
        <f t="shared" si="3"/>
        <v>42500.029999999984</v>
      </c>
    </row>
    <row r="26" spans="1:7">
      <c r="A26">
        <v>10</v>
      </c>
      <c r="B26" s="11">
        <v>1.0059999999999999E-2</v>
      </c>
      <c r="C26" s="6">
        <f t="shared" si="0"/>
        <v>8.2649999999999998E-3</v>
      </c>
      <c r="D26" s="14">
        <f t="shared" si="1"/>
        <v>1184.5927479499999</v>
      </c>
      <c r="E26">
        <v>833.33</v>
      </c>
      <c r="F26" s="14">
        <f t="shared" si="2"/>
        <v>351.26274794999983</v>
      </c>
      <c r="G26" s="14">
        <f t="shared" si="3"/>
        <v>41666.699999999983</v>
      </c>
    </row>
    <row r="27" spans="1:7">
      <c r="A27">
        <v>11</v>
      </c>
      <c r="B27" s="11">
        <v>1.0740000000000001E-2</v>
      </c>
      <c r="C27" s="6">
        <f t="shared" si="0"/>
        <v>8.4349999999999998E-3</v>
      </c>
      <c r="D27" s="14">
        <f t="shared" si="1"/>
        <v>1184.7886144999998</v>
      </c>
      <c r="E27">
        <v>833.33</v>
      </c>
      <c r="F27" s="14">
        <f t="shared" si="2"/>
        <v>351.45861449999984</v>
      </c>
      <c r="G27" s="14">
        <f t="shared" si="3"/>
        <v>40833.369999999981</v>
      </c>
    </row>
    <row r="28" spans="1:7">
      <c r="A28">
        <v>12</v>
      </c>
      <c r="B28" s="11">
        <v>1.094E-2</v>
      </c>
      <c r="C28" s="6">
        <f t="shared" si="0"/>
        <v>8.4849999999999995E-3</v>
      </c>
      <c r="D28" s="14">
        <f t="shared" si="1"/>
        <v>1179.8011444499998</v>
      </c>
      <c r="E28">
        <v>833.33</v>
      </c>
      <c r="F28" s="14">
        <f t="shared" si="2"/>
        <v>346.47114444999983</v>
      </c>
      <c r="G28" s="14">
        <f t="shared" si="3"/>
        <v>40000.039999999979</v>
      </c>
    </row>
    <row r="29" spans="1:7">
      <c r="A29">
        <v>13</v>
      </c>
      <c r="B29" s="11">
        <v>1.2389999999999998E-2</v>
      </c>
      <c r="C29" s="6">
        <f t="shared" si="0"/>
        <v>8.8474999999999995E-3</v>
      </c>
      <c r="D29" s="14">
        <f t="shared" si="1"/>
        <v>1187.2303539</v>
      </c>
      <c r="E29">
        <v>833.33</v>
      </c>
      <c r="F29" s="14">
        <f t="shared" si="2"/>
        <v>353.9003538999998</v>
      </c>
      <c r="G29" s="14">
        <f t="shared" si="3"/>
        <v>39166.709999999977</v>
      </c>
    </row>
    <row r="30" spans="1:7">
      <c r="A30">
        <v>14</v>
      </c>
      <c r="B30" s="11">
        <v>1.3849999999999999E-2</v>
      </c>
      <c r="C30" s="6">
        <f t="shared" si="0"/>
        <v>9.2125000000000002E-3</v>
      </c>
      <c r="D30" s="14">
        <f t="shared" si="1"/>
        <v>1194.1533158749999</v>
      </c>
      <c r="E30">
        <v>833.33</v>
      </c>
      <c r="F30" s="14">
        <f t="shared" si="2"/>
        <v>360.82331587499982</v>
      </c>
      <c r="G30" s="14">
        <f t="shared" si="3"/>
        <v>38333.379999999976</v>
      </c>
    </row>
    <row r="31" spans="1:7">
      <c r="A31">
        <v>15</v>
      </c>
      <c r="B31" s="11">
        <v>1.4330000000000001E-2</v>
      </c>
      <c r="C31" s="6">
        <f t="shared" si="0"/>
        <v>9.3325000000000005E-3</v>
      </c>
      <c r="D31" s="14">
        <f t="shared" si="1"/>
        <v>1191.0762688499999</v>
      </c>
      <c r="E31">
        <v>833.33</v>
      </c>
      <c r="F31" s="14">
        <f t="shared" si="2"/>
        <v>357.74626884999981</v>
      </c>
      <c r="G31" s="14">
        <f t="shared" si="3"/>
        <v>37500.049999999974</v>
      </c>
    </row>
    <row r="32" spans="1:7">
      <c r="A32">
        <v>16</v>
      </c>
      <c r="B32" s="11">
        <v>1.4999999999999999E-2</v>
      </c>
      <c r="C32" s="6">
        <f t="shared" si="0"/>
        <v>9.4999999999999998E-3</v>
      </c>
      <c r="D32" s="14">
        <f t="shared" si="1"/>
        <v>1189.5804749999998</v>
      </c>
      <c r="E32">
        <v>833.33</v>
      </c>
      <c r="F32" s="14">
        <f t="shared" si="2"/>
        <v>356.25047499999977</v>
      </c>
      <c r="G32" s="14">
        <f t="shared" si="3"/>
        <v>36666.719999999972</v>
      </c>
    </row>
    <row r="33" spans="1:7">
      <c r="A33">
        <v>17</v>
      </c>
      <c r="B33" s="11">
        <v>1.4999999999999999E-2</v>
      </c>
      <c r="C33" s="6">
        <f t="shared" si="0"/>
        <v>9.4999999999999998E-3</v>
      </c>
      <c r="D33" s="14">
        <f t="shared" si="1"/>
        <v>1181.6638399999997</v>
      </c>
      <c r="E33">
        <v>833.33</v>
      </c>
      <c r="F33" s="14">
        <f t="shared" si="2"/>
        <v>348.33383999999973</v>
      </c>
      <c r="G33" s="14">
        <f t="shared" si="3"/>
        <v>35833.38999999997</v>
      </c>
    </row>
    <row r="34" spans="1:7">
      <c r="A34">
        <v>18</v>
      </c>
      <c r="B34" s="11">
        <v>1.4999999999999999E-2</v>
      </c>
      <c r="C34" s="6">
        <f t="shared" si="0"/>
        <v>9.4999999999999998E-3</v>
      </c>
      <c r="D34" s="14">
        <f t="shared" si="1"/>
        <v>1173.7472049999997</v>
      </c>
      <c r="E34">
        <v>833.33</v>
      </c>
      <c r="F34" s="14">
        <f t="shared" si="2"/>
        <v>340.41720499999968</v>
      </c>
      <c r="G34" s="14">
        <f t="shared" si="3"/>
        <v>35000.059999999969</v>
      </c>
    </row>
    <row r="35" spans="1:7">
      <c r="A35">
        <v>19</v>
      </c>
      <c r="B35" s="11">
        <v>1.4999999999999999E-2</v>
      </c>
      <c r="C35" s="6">
        <f t="shared" si="0"/>
        <v>9.4999999999999998E-3</v>
      </c>
      <c r="D35" s="14">
        <f t="shared" si="1"/>
        <v>1165.8305699999996</v>
      </c>
      <c r="E35">
        <v>833.33</v>
      </c>
      <c r="F35" s="14">
        <f t="shared" si="2"/>
        <v>332.5005699999997</v>
      </c>
      <c r="G35" s="14">
        <f t="shared" si="3"/>
        <v>34166.729999999967</v>
      </c>
    </row>
    <row r="36" spans="1:7">
      <c r="A36">
        <v>20</v>
      </c>
      <c r="B36" s="11">
        <v>1.4999999999999999E-2</v>
      </c>
      <c r="C36" s="6">
        <f t="shared" si="0"/>
        <v>9.4999999999999998E-3</v>
      </c>
      <c r="D36" s="14">
        <f t="shared" si="1"/>
        <v>1157.9139349999996</v>
      </c>
      <c r="E36">
        <v>833.33</v>
      </c>
      <c r="F36" s="14">
        <f t="shared" si="2"/>
        <v>324.58393499999966</v>
      </c>
      <c r="G36" s="14">
        <f t="shared" si="3"/>
        <v>33333.399999999965</v>
      </c>
    </row>
    <row r="37" spans="1:7">
      <c r="A37">
        <v>21</v>
      </c>
      <c r="B37" s="11">
        <v>1.4729999999999998E-2</v>
      </c>
      <c r="C37" s="6">
        <f t="shared" si="0"/>
        <v>9.4324999999999999E-3</v>
      </c>
      <c r="D37" s="14">
        <f t="shared" si="1"/>
        <v>1147.7472954999998</v>
      </c>
      <c r="E37">
        <v>833.33</v>
      </c>
      <c r="F37" s="14">
        <f t="shared" si="2"/>
        <v>314.41729549999968</v>
      </c>
      <c r="G37" s="14">
        <f t="shared" si="3"/>
        <v>32500.069999999963</v>
      </c>
    </row>
    <row r="38" spans="1:7">
      <c r="A38">
        <v>22</v>
      </c>
      <c r="B38" s="11">
        <v>1.3559999999999999E-2</v>
      </c>
      <c r="C38" s="6">
        <f t="shared" si="0"/>
        <v>9.1399999999999988E-3</v>
      </c>
      <c r="D38" s="14">
        <f t="shared" si="1"/>
        <v>1130.3806397999997</v>
      </c>
      <c r="E38">
        <v>833.33</v>
      </c>
      <c r="F38" s="14">
        <f t="shared" si="2"/>
        <v>297.0506397999996</v>
      </c>
      <c r="G38" s="14">
        <f t="shared" si="3"/>
        <v>31666.739999999962</v>
      </c>
    </row>
    <row r="39" spans="1:7">
      <c r="A39">
        <v>23</v>
      </c>
      <c r="B39" s="11">
        <v>1.125E-2</v>
      </c>
      <c r="C39" s="6">
        <f t="shared" si="0"/>
        <v>8.5625000000000007E-3</v>
      </c>
      <c r="D39" s="14">
        <f t="shared" si="1"/>
        <v>1104.4764612499998</v>
      </c>
      <c r="E39">
        <v>833.33</v>
      </c>
      <c r="F39" s="14">
        <f t="shared" si="2"/>
        <v>271.14646124999967</v>
      </c>
      <c r="G39" s="14">
        <f t="shared" si="3"/>
        <v>30833.40999999996</v>
      </c>
    </row>
    <row r="40" spans="1:7">
      <c r="A40">
        <v>24</v>
      </c>
      <c r="B40" s="11">
        <v>9.8300000000000002E-3</v>
      </c>
      <c r="C40" s="6">
        <f t="shared" si="0"/>
        <v>8.2074999999999995E-3</v>
      </c>
      <c r="D40" s="14">
        <f t="shared" si="1"/>
        <v>1086.3952125749997</v>
      </c>
      <c r="E40">
        <v>833.33</v>
      </c>
      <c r="F40" s="14">
        <f t="shared" si="2"/>
        <v>253.06521257499966</v>
      </c>
      <c r="G40" s="14">
        <f t="shared" si="3"/>
        <v>30000.079999999958</v>
      </c>
    </row>
    <row r="41" spans="1:7">
      <c r="A41">
        <v>25</v>
      </c>
      <c r="B41" s="11">
        <v>7.77E-3</v>
      </c>
      <c r="C41" s="6">
        <f t="shared" si="0"/>
        <v>7.6924999999999997E-3</v>
      </c>
      <c r="D41" s="14">
        <f t="shared" si="1"/>
        <v>1064.1056153999998</v>
      </c>
      <c r="E41">
        <v>833.33</v>
      </c>
      <c r="F41" s="14">
        <f t="shared" si="2"/>
        <v>230.77561539999968</v>
      </c>
      <c r="G41" s="14">
        <f t="shared" si="3"/>
        <v>29166.749999999956</v>
      </c>
    </row>
    <row r="42" spans="1:7">
      <c r="A42">
        <v>26</v>
      </c>
      <c r="B42" s="15">
        <v>7.0799999999999995E-3</v>
      </c>
      <c r="C42" s="6">
        <f t="shared" si="0"/>
        <v>7.5199999999999998E-3</v>
      </c>
      <c r="D42" s="14">
        <f t="shared" si="1"/>
        <v>1052.6639599999996</v>
      </c>
      <c r="E42">
        <v>833.33</v>
      </c>
      <c r="F42" s="14">
        <f t="shared" si="2"/>
        <v>219.33395999999968</v>
      </c>
      <c r="G42" s="14">
        <f t="shared" si="3"/>
        <v>28333.419999999955</v>
      </c>
    </row>
    <row r="43" spans="1:7">
      <c r="A43">
        <v>27</v>
      </c>
      <c r="B43" s="11">
        <v>6.6800000000000002E-3</v>
      </c>
      <c r="C43" s="6">
        <f t="shared" si="0"/>
        <v>7.4199999999999995E-3</v>
      </c>
      <c r="D43" s="14">
        <f t="shared" si="1"/>
        <v>1043.5639763999998</v>
      </c>
      <c r="E43">
        <v>833.33</v>
      </c>
      <c r="F43" s="14">
        <f t="shared" si="2"/>
        <v>210.23397639999965</v>
      </c>
      <c r="G43" s="14">
        <f t="shared" si="3"/>
        <v>27500.089999999953</v>
      </c>
    </row>
    <row r="44" spans="1:7">
      <c r="A44">
        <v>28</v>
      </c>
    </row>
    <row r="45" spans="1:7">
      <c r="A45">
        <v>29</v>
      </c>
    </row>
    <row r="46" spans="1:7">
      <c r="A46">
        <v>30</v>
      </c>
    </row>
    <row r="47" spans="1:7">
      <c r="A47">
        <v>31</v>
      </c>
    </row>
    <row r="48" spans="1:7">
      <c r="A48">
        <v>32</v>
      </c>
    </row>
    <row r="49" spans="1:1">
      <c r="A49">
        <v>33</v>
      </c>
    </row>
    <row r="50" spans="1:1">
      <c r="A50">
        <v>34</v>
      </c>
    </row>
    <row r="51" spans="1:1">
      <c r="A51">
        <v>35</v>
      </c>
    </row>
    <row r="52" spans="1:1">
      <c r="A52">
        <v>36</v>
      </c>
    </row>
    <row r="53" spans="1:1">
      <c r="A53">
        <v>37</v>
      </c>
    </row>
    <row r="54" spans="1:1">
      <c r="A54">
        <v>38</v>
      </c>
    </row>
    <row r="55" spans="1:1">
      <c r="A55">
        <v>39</v>
      </c>
    </row>
    <row r="56" spans="1:1">
      <c r="A56">
        <v>40</v>
      </c>
    </row>
    <row r="57" spans="1:1">
      <c r="A57">
        <v>41</v>
      </c>
    </row>
    <row r="58" spans="1:1">
      <c r="A58">
        <v>42</v>
      </c>
    </row>
    <row r="59" spans="1:1">
      <c r="A59">
        <v>43</v>
      </c>
    </row>
    <row r="60" spans="1:1">
      <c r="A60">
        <v>44</v>
      </c>
    </row>
    <row r="61" spans="1:1">
      <c r="A61">
        <v>45</v>
      </c>
    </row>
    <row r="62" spans="1:1">
      <c r="A62">
        <v>46</v>
      </c>
    </row>
    <row r="63" spans="1:1">
      <c r="A63">
        <v>47</v>
      </c>
    </row>
    <row r="64" spans="1:1">
      <c r="A64">
        <v>48</v>
      </c>
    </row>
    <row r="65" spans="1:1">
      <c r="A65">
        <v>49</v>
      </c>
    </row>
    <row r="66" spans="1:1">
      <c r="A66">
        <v>50</v>
      </c>
    </row>
    <row r="67" spans="1:1">
      <c r="A67">
        <v>51</v>
      </c>
    </row>
    <row r="68" spans="1:1">
      <c r="A68">
        <v>52</v>
      </c>
    </row>
    <row r="69" spans="1:1">
      <c r="A69">
        <v>53</v>
      </c>
    </row>
    <row r="70" spans="1:1">
      <c r="A70">
        <v>54</v>
      </c>
    </row>
    <row r="71" spans="1:1">
      <c r="A71">
        <v>55</v>
      </c>
    </row>
    <row r="72" spans="1:1">
      <c r="A72">
        <v>56</v>
      </c>
    </row>
    <row r="73" spans="1:1">
      <c r="A73">
        <v>57</v>
      </c>
    </row>
    <row r="74" spans="1:1">
      <c r="A74">
        <v>58</v>
      </c>
    </row>
    <row r="75" spans="1:1">
      <c r="A75">
        <v>59</v>
      </c>
    </row>
    <row r="76" spans="1:1">
      <c r="A76">
        <v>60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5</vt:i4>
      </vt:variant>
    </vt:vector>
  </HeadingPairs>
  <TitlesOfParts>
    <vt:vector size="5" baseType="lpstr">
      <vt:lpstr>ESERCIZIO 1</vt:lpstr>
      <vt:lpstr>ESERCIZIO 2</vt:lpstr>
      <vt:lpstr>ESERCIZIO 3</vt:lpstr>
      <vt:lpstr>ESERCIZIO 4</vt:lpstr>
      <vt:lpstr>ESERCIZIO 5</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Diego</dc:creator>
  <cp:lastModifiedBy>Diego</cp:lastModifiedBy>
  <dcterms:created xsi:type="dcterms:W3CDTF">2013-04-04T17:43:28Z</dcterms:created>
  <dcterms:modified xsi:type="dcterms:W3CDTF">2013-04-21T18:31:05Z</dcterms:modified>
</cp:coreProperties>
</file>